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435" activeTab="0"/>
  </bookViews>
  <sheets>
    <sheet name="2023 výsledky USS KE" sheetId="1" r:id="rId1"/>
    <sheet name="Kategórie 2023" sheetId="2" r:id="rId2"/>
  </sheets>
  <definedNames/>
  <calcPr fullCalcOnLoad="1"/>
</workbook>
</file>

<file path=xl/sharedStrings.xml><?xml version="1.0" encoding="utf-8"?>
<sst xmlns="http://schemas.openxmlformats.org/spreadsheetml/2006/main" count="495" uniqueCount="120">
  <si>
    <t>Priezvisko</t>
  </si>
  <si>
    <t>Meno</t>
  </si>
  <si>
    <t>Albrecht</t>
  </si>
  <si>
    <t>Peter</t>
  </si>
  <si>
    <t>Gladiš</t>
  </si>
  <si>
    <t>Ladislav</t>
  </si>
  <si>
    <t>Juraj</t>
  </si>
  <si>
    <t>Štefan</t>
  </si>
  <si>
    <t>Miroslav</t>
  </si>
  <si>
    <t>Martin</t>
  </si>
  <si>
    <t>Marián</t>
  </si>
  <si>
    <t>František</t>
  </si>
  <si>
    <t>Milan</t>
  </si>
  <si>
    <t>Jozef</t>
  </si>
  <si>
    <t>Sciranko</t>
  </si>
  <si>
    <t>Varga</t>
  </si>
  <si>
    <t>Tiszová</t>
  </si>
  <si>
    <t>Alžbeta</t>
  </si>
  <si>
    <t>Jaššo</t>
  </si>
  <si>
    <t>Čas</t>
  </si>
  <si>
    <t>F</t>
  </si>
  <si>
    <t>10 km</t>
  </si>
  <si>
    <t>Stred.</t>
  </si>
  <si>
    <t>Por. čís.</t>
  </si>
  <si>
    <t>Závod - IDK</t>
  </si>
  <si>
    <t>Rok nar.</t>
  </si>
  <si>
    <t>m/ž</t>
  </si>
  <si>
    <t>Výsledky spracovala: Anna Bucová</t>
  </si>
  <si>
    <t>Telepun</t>
  </si>
  <si>
    <t>Huszár</t>
  </si>
  <si>
    <t>Tibor</t>
  </si>
  <si>
    <t>Slavomír</t>
  </si>
  <si>
    <t>Chytil</t>
  </si>
  <si>
    <t>Nižník</t>
  </si>
  <si>
    <t xml:space="preserve">Letné športové hry USS Košice výsledková listina beh 10 km </t>
  </si>
  <si>
    <t>Smriga</t>
  </si>
  <si>
    <t>Vrábel</t>
  </si>
  <si>
    <t>DNF</t>
  </si>
  <si>
    <t>Muži B 40-49 rokov</t>
  </si>
  <si>
    <t>Muži C 50-59 rokov</t>
  </si>
  <si>
    <t>Muži A do 39 rokov</t>
  </si>
  <si>
    <t>Buc</t>
  </si>
  <si>
    <t>Laporčák</t>
  </si>
  <si>
    <t>Jaroš</t>
  </si>
  <si>
    <t>Marcel</t>
  </si>
  <si>
    <t>Klobošič</t>
  </si>
  <si>
    <t>Branislav</t>
  </si>
  <si>
    <t>Kaszonyi</t>
  </si>
  <si>
    <t>CP10</t>
  </si>
  <si>
    <t>Vlček</t>
  </si>
  <si>
    <t>Lukčo</t>
  </si>
  <si>
    <t>Vladimír</t>
  </si>
  <si>
    <t>Imrich</t>
  </si>
  <si>
    <t>M</t>
  </si>
  <si>
    <t>Muži E 70 a viac rokov rokov</t>
  </si>
  <si>
    <t>Muži D 60 - 69 rokov</t>
  </si>
  <si>
    <t xml:space="preserve"> 9. septembra 2023 v Košiciach </t>
  </si>
  <si>
    <t>Takáč</t>
  </si>
  <si>
    <t>Ilenin</t>
  </si>
  <si>
    <t>Marek</t>
  </si>
  <si>
    <t>Matúš</t>
  </si>
  <si>
    <t>Jaroslav</t>
  </si>
  <si>
    <t>Herbert</t>
  </si>
  <si>
    <t>Oros</t>
  </si>
  <si>
    <t>Bakši</t>
  </si>
  <si>
    <t>Ľubomír</t>
  </si>
  <si>
    <t>Daniel</t>
  </si>
  <si>
    <t>Schmidt</t>
  </si>
  <si>
    <t>Tomáš</t>
  </si>
  <si>
    <t>Bálent</t>
  </si>
  <si>
    <t>Miloš</t>
  </si>
  <si>
    <t>Mitaľ</t>
  </si>
  <si>
    <t>Hudák</t>
  </si>
  <si>
    <t>Tisza</t>
  </si>
  <si>
    <t>Pavol</t>
  </si>
  <si>
    <t>Brandis</t>
  </si>
  <si>
    <t>Hromiak</t>
  </si>
  <si>
    <t>Andrea</t>
  </si>
  <si>
    <t>Egryová</t>
  </si>
  <si>
    <t>Katarína</t>
  </si>
  <si>
    <t>Vojaček</t>
  </si>
  <si>
    <t>MAINTENANCE</t>
  </si>
  <si>
    <t>ED</t>
  </si>
  <si>
    <t>ENERGETICS</t>
  </si>
  <si>
    <t>DW</t>
  </si>
  <si>
    <t>VP FOR ENGINEERING AND INOVATION</t>
  </si>
  <si>
    <t>AG</t>
  </si>
  <si>
    <t>STEELWORKS</t>
  </si>
  <si>
    <t>BN</t>
  </si>
  <si>
    <t>VP FOR INFORMATION TECHNOLOGY</t>
  </si>
  <si>
    <t>AF</t>
  </si>
  <si>
    <t>DEPARTMENT FOR PURCHASING</t>
  </si>
  <si>
    <t>AN</t>
  </si>
  <si>
    <t>TRANSPORT</t>
  </si>
  <si>
    <t>BZ</t>
  </si>
  <si>
    <t>HOT ROLLING MILL</t>
  </si>
  <si>
    <t>CO</t>
  </si>
  <si>
    <t>COATED PRODUCTS AND TIN MILL</t>
  </si>
  <si>
    <t>CL</t>
  </si>
  <si>
    <t>VP FOR FINANCING</t>
  </si>
  <si>
    <t>AB</t>
  </si>
  <si>
    <t>Papcun</t>
  </si>
  <si>
    <t>VP FOR HUMAN RESOURCE&amp;TRANSFORMATION</t>
  </si>
  <si>
    <t>AC</t>
  </si>
  <si>
    <t>COLD ROLLING MILL</t>
  </si>
  <si>
    <t>CP</t>
  </si>
  <si>
    <t>Nezatriedené</t>
  </si>
  <si>
    <t>dátum</t>
  </si>
  <si>
    <t>KAT</t>
  </si>
  <si>
    <t>Por. v kat.</t>
  </si>
  <si>
    <t>SVK</t>
  </si>
  <si>
    <t>Hlavný rozhodca: Peter Buc 0905299189 peter.buc1959@gmail.com</t>
  </si>
  <si>
    <t>Stredisko</t>
  </si>
  <si>
    <t>os.číslo</t>
  </si>
  <si>
    <t>dôch</t>
  </si>
  <si>
    <t>Št.č.</t>
  </si>
  <si>
    <t>Štát</t>
  </si>
  <si>
    <t>DZ Sva</t>
  </si>
  <si>
    <t>Ženy I 60 a viac rokov</t>
  </si>
  <si>
    <t>Ženy G 40-49 rokov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</si>
</sst>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yy\ "/>
    <numFmt numFmtId="165" formatCode="###0.###"/>
    <numFmt numFmtId="166" formatCode="d\.m\.yyyy"/>
    <numFmt numFmtId="167" formatCode="[h]:mm:ss;@"/>
  </numFmts>
  <fonts count="104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30"/>
      <name val="Arial Narrow"/>
      <family val="2"/>
    </font>
    <font>
      <sz val="8"/>
      <color indexed="8"/>
      <name val="Arial Unicode MS"/>
      <family val="2"/>
    </font>
    <font>
      <b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b/>
      <sz val="8"/>
      <color indexed="10"/>
      <name val="Arial Unicode MS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Calibri"/>
      <family val="2"/>
    </font>
    <font>
      <b/>
      <sz val="8"/>
      <color indexed="30"/>
      <name val="Calibri"/>
      <family val="2"/>
    </font>
    <font>
      <b/>
      <sz val="8"/>
      <color indexed="30"/>
      <name val="Arial Unicode MS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Calibri"/>
      <family val="2"/>
    </font>
    <font>
      <b/>
      <sz val="8"/>
      <color indexed="17"/>
      <name val="Calibri"/>
      <family val="2"/>
    </font>
    <font>
      <b/>
      <sz val="8"/>
      <color indexed="17"/>
      <name val="Arial Unicode MS"/>
      <family val="2"/>
    </font>
    <font>
      <sz val="20"/>
      <color indexed="8"/>
      <name val="Arial Narrow"/>
      <family val="2"/>
    </font>
    <font>
      <sz val="16"/>
      <color indexed="8"/>
      <name val="Arial Narrow"/>
      <family val="2"/>
    </font>
    <font>
      <sz val="16"/>
      <color indexed="8"/>
      <name val="Arial"/>
      <family val="2"/>
    </font>
    <font>
      <b/>
      <sz val="20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rgb="FFFF0000"/>
      <name val="Arial Unicode MS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11"/>
      <color rgb="FF0070C0"/>
      <name val="Calibri"/>
      <family val="2"/>
    </font>
    <font>
      <b/>
      <sz val="8"/>
      <color rgb="FF0070C0"/>
      <name val="Calibri"/>
      <family val="2"/>
    </font>
    <font>
      <b/>
      <sz val="8"/>
      <color rgb="FF0070C0"/>
      <name val="Arial Unicode MS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Calibri"/>
      <family val="2"/>
    </font>
    <font>
      <b/>
      <sz val="8"/>
      <color rgb="FF00B050"/>
      <name val="Calibri"/>
      <family val="2"/>
    </font>
    <font>
      <b/>
      <sz val="8"/>
      <color rgb="FF00B050"/>
      <name val="Arial Unicode MS"/>
      <family val="2"/>
    </font>
    <font>
      <sz val="20"/>
      <color theme="1"/>
      <name val="Arial Narrow"/>
      <family val="2"/>
    </font>
    <font>
      <sz val="16"/>
      <color theme="1"/>
      <name val="Arial Narrow"/>
      <family val="2"/>
    </font>
    <font>
      <sz val="16"/>
      <color theme="1"/>
      <name val="Arial"/>
      <family val="2"/>
    </font>
    <font>
      <b/>
      <sz val="20"/>
      <color theme="1"/>
      <name val="Arial Narrow"/>
      <family val="2"/>
    </font>
    <font>
      <b/>
      <sz val="16"/>
      <color theme="1"/>
      <name val="Arial Narrow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" fillId="0" borderId="5" applyBorder="0">
      <alignment/>
      <protection/>
    </xf>
    <xf numFmtId="9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4" borderId="9" applyNumberFormat="0" applyAlignment="0" applyProtection="0"/>
    <xf numFmtId="0" fontId="67" fillId="25" borderId="9" applyNumberFormat="0" applyAlignment="0" applyProtection="0"/>
    <xf numFmtId="0" fontId="68" fillId="25" borderId="10" applyNumberFormat="0" applyAlignment="0" applyProtection="0"/>
    <xf numFmtId="0" fontId="69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1" fillId="33" borderId="0" xfId="0" applyFont="1" applyFill="1" applyAlignment="1">
      <alignment horizontal="center"/>
    </xf>
    <xf numFmtId="0" fontId="72" fillId="33" borderId="0" xfId="0" applyFont="1" applyFill="1" applyAlignment="1">
      <alignment/>
    </xf>
    <xf numFmtId="0" fontId="72" fillId="33" borderId="0" xfId="0" applyFont="1" applyFill="1" applyAlignment="1">
      <alignment horizontal="center"/>
    </xf>
    <xf numFmtId="1" fontId="72" fillId="33" borderId="0" xfId="0" applyNumberFormat="1" applyFont="1" applyFill="1" applyAlignment="1">
      <alignment horizontal="center"/>
    </xf>
    <xf numFmtId="0" fontId="72" fillId="33" borderId="0" xfId="0" applyFont="1" applyFill="1" applyAlignment="1">
      <alignment horizontal="left"/>
    </xf>
    <xf numFmtId="0" fontId="73" fillId="33" borderId="0" xfId="0" applyFont="1" applyFill="1" applyAlignment="1">
      <alignment horizontal="center"/>
    </xf>
    <xf numFmtId="0" fontId="71" fillId="33" borderId="0" xfId="0" applyFont="1" applyFill="1" applyAlignment="1">
      <alignment/>
    </xf>
    <xf numFmtId="0" fontId="74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2" fillId="33" borderId="0" xfId="0" applyFont="1" applyFill="1" applyBorder="1" applyAlignment="1">
      <alignment horizontal="center"/>
    </xf>
    <xf numFmtId="0" fontId="73" fillId="33" borderId="0" xfId="0" applyFont="1" applyFill="1" applyAlignment="1">
      <alignment/>
    </xf>
    <xf numFmtId="0" fontId="71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left"/>
    </xf>
    <xf numFmtId="0" fontId="5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21" fontId="54" fillId="33" borderId="11" xfId="0" applyNumberFormat="1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46" fontId="54" fillId="33" borderId="11" xfId="0" applyNumberFormat="1" applyFont="1" applyFill="1" applyBorder="1" applyAlignment="1">
      <alignment horizontal="center"/>
    </xf>
    <xf numFmtId="0" fontId="71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6" fillId="33" borderId="0" xfId="0" applyFont="1" applyFill="1" applyAlignment="1">
      <alignment horizontal="center"/>
    </xf>
    <xf numFmtId="0" fontId="77" fillId="33" borderId="12" xfId="0" applyFont="1" applyFill="1" applyBorder="1" applyAlignment="1">
      <alignment horizontal="center" wrapText="1"/>
    </xf>
    <xf numFmtId="0" fontId="76" fillId="33" borderId="0" xfId="0" applyFont="1" applyFill="1" applyAlignment="1">
      <alignment/>
    </xf>
    <xf numFmtId="0" fontId="73" fillId="33" borderId="11" xfId="0" applyFont="1" applyFill="1" applyBorder="1" applyAlignment="1">
      <alignment horizontal="center"/>
    </xf>
    <xf numFmtId="0" fontId="78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77" fillId="33" borderId="0" xfId="0" applyFont="1" applyFill="1" applyBorder="1" applyAlignment="1">
      <alignment horizontal="center"/>
    </xf>
    <xf numFmtId="0" fontId="77" fillId="33" borderId="0" xfId="0" applyFont="1" applyFill="1" applyAlignment="1">
      <alignment horizontal="center"/>
    </xf>
    <xf numFmtId="1" fontId="77" fillId="33" borderId="0" xfId="0" applyNumberFormat="1" applyFont="1" applyFill="1" applyAlignment="1">
      <alignment horizontal="center"/>
    </xf>
    <xf numFmtId="0" fontId="77" fillId="33" borderId="0" xfId="0" applyFont="1" applyFill="1" applyAlignment="1">
      <alignment horizontal="left"/>
    </xf>
    <xf numFmtId="0" fontId="80" fillId="33" borderId="0" xfId="0" applyFont="1" applyFill="1" applyAlignment="1">
      <alignment horizontal="center"/>
    </xf>
    <xf numFmtId="0" fontId="80" fillId="33" borderId="0" xfId="0" applyFont="1" applyFill="1" applyAlignment="1">
      <alignment/>
    </xf>
    <xf numFmtId="0" fontId="77" fillId="33" borderId="12" xfId="0" applyFont="1" applyFill="1" applyBorder="1" applyAlignment="1">
      <alignment horizontal="left" wrapText="1"/>
    </xf>
    <xf numFmtId="0" fontId="77" fillId="33" borderId="11" xfId="0" applyFont="1" applyFill="1" applyBorder="1" applyAlignment="1">
      <alignment/>
    </xf>
    <xf numFmtId="0" fontId="77" fillId="33" borderId="11" xfId="0" applyFont="1" applyFill="1" applyBorder="1" applyAlignment="1">
      <alignment horizontal="center"/>
    </xf>
    <xf numFmtId="1" fontId="77" fillId="33" borderId="11" xfId="0" applyNumberFormat="1" applyFont="1" applyFill="1" applyBorder="1" applyAlignment="1">
      <alignment horizontal="center" wrapText="1"/>
    </xf>
    <xf numFmtId="0" fontId="81" fillId="33" borderId="11" xfId="0" applyFont="1" applyFill="1" applyBorder="1" applyAlignment="1">
      <alignment horizontal="left" wrapText="1"/>
    </xf>
    <xf numFmtId="0" fontId="77" fillId="33" borderId="11" xfId="0" applyFont="1" applyFill="1" applyBorder="1" applyAlignment="1">
      <alignment horizontal="center" wrapText="1"/>
    </xf>
    <xf numFmtId="0" fontId="77" fillId="33" borderId="0" xfId="0" applyFont="1" applyFill="1" applyAlignment="1">
      <alignment/>
    </xf>
    <xf numFmtId="0" fontId="82" fillId="33" borderId="11" xfId="0" applyFont="1" applyFill="1" applyBorder="1" applyAlignment="1">
      <alignment horizontal="center"/>
    </xf>
    <xf numFmtId="0" fontId="83" fillId="33" borderId="11" xfId="0" applyFont="1" applyFill="1" applyBorder="1" applyAlignment="1">
      <alignment horizontal="center"/>
    </xf>
    <xf numFmtId="0" fontId="84" fillId="33" borderId="11" xfId="0" applyFont="1" applyFill="1" applyBorder="1" applyAlignment="1">
      <alignment/>
    </xf>
    <xf numFmtId="0" fontId="85" fillId="33" borderId="11" xfId="0" applyFont="1" applyFill="1" applyBorder="1" applyAlignment="1">
      <alignment horizontal="center"/>
    </xf>
    <xf numFmtId="0" fontId="85" fillId="33" borderId="11" xfId="0" applyFont="1" applyFill="1" applyBorder="1" applyAlignment="1">
      <alignment horizontal="left"/>
    </xf>
    <xf numFmtId="0" fontId="84" fillId="33" borderId="11" xfId="0" applyFont="1" applyFill="1" applyBorder="1" applyAlignment="1">
      <alignment horizontal="center"/>
    </xf>
    <xf numFmtId="0" fontId="86" fillId="33" borderId="11" xfId="0" applyFont="1" applyFill="1" applyBorder="1" applyAlignment="1">
      <alignment horizontal="center"/>
    </xf>
    <xf numFmtId="21" fontId="84" fillId="33" borderId="11" xfId="0" applyNumberFormat="1" applyFont="1" applyFill="1" applyBorder="1" applyAlignment="1">
      <alignment horizontal="center"/>
    </xf>
    <xf numFmtId="0" fontId="87" fillId="33" borderId="0" xfId="0" applyFont="1" applyFill="1" applyAlignment="1">
      <alignment/>
    </xf>
    <xf numFmtId="0" fontId="88" fillId="33" borderId="11" xfId="0" applyFont="1" applyFill="1" applyBorder="1" applyAlignment="1">
      <alignment horizontal="center"/>
    </xf>
    <xf numFmtId="0" fontId="89" fillId="33" borderId="11" xfId="0" applyFont="1" applyFill="1" applyBorder="1" applyAlignment="1">
      <alignment horizontal="center"/>
    </xf>
    <xf numFmtId="0" fontId="90" fillId="33" borderId="11" xfId="0" applyFont="1" applyFill="1" applyBorder="1" applyAlignment="1">
      <alignment/>
    </xf>
    <xf numFmtId="0" fontId="91" fillId="33" borderId="11" xfId="0" applyFont="1" applyFill="1" applyBorder="1" applyAlignment="1">
      <alignment horizontal="center"/>
    </xf>
    <xf numFmtId="0" fontId="91" fillId="33" borderId="11" xfId="0" applyFont="1" applyFill="1" applyBorder="1" applyAlignment="1">
      <alignment horizontal="left"/>
    </xf>
    <xf numFmtId="0" fontId="90" fillId="33" borderId="11" xfId="0" applyFont="1" applyFill="1" applyBorder="1" applyAlignment="1">
      <alignment horizontal="center"/>
    </xf>
    <xf numFmtId="0" fontId="92" fillId="33" borderId="11" xfId="0" applyFont="1" applyFill="1" applyBorder="1" applyAlignment="1">
      <alignment horizontal="center"/>
    </xf>
    <xf numFmtId="21" fontId="90" fillId="33" borderId="11" xfId="0" applyNumberFormat="1" applyFont="1" applyFill="1" applyBorder="1" applyAlignment="1">
      <alignment horizontal="center"/>
    </xf>
    <xf numFmtId="0" fontId="88" fillId="33" borderId="0" xfId="0" applyFont="1" applyFill="1" applyAlignment="1">
      <alignment/>
    </xf>
    <xf numFmtId="0" fontId="93" fillId="33" borderId="11" xfId="0" applyFont="1" applyFill="1" applyBorder="1" applyAlignment="1">
      <alignment horizontal="center"/>
    </xf>
    <xf numFmtId="0" fontId="94" fillId="33" borderId="11" xfId="0" applyFont="1" applyFill="1" applyBorder="1" applyAlignment="1">
      <alignment horizontal="center"/>
    </xf>
    <xf numFmtId="0" fontId="95" fillId="33" borderId="11" xfId="0" applyFont="1" applyFill="1" applyBorder="1" applyAlignment="1">
      <alignment/>
    </xf>
    <xf numFmtId="0" fontId="96" fillId="33" borderId="11" xfId="0" applyFont="1" applyFill="1" applyBorder="1" applyAlignment="1">
      <alignment horizontal="center"/>
    </xf>
    <xf numFmtId="0" fontId="96" fillId="33" borderId="11" xfId="0" applyFont="1" applyFill="1" applyBorder="1" applyAlignment="1">
      <alignment horizontal="left"/>
    </xf>
    <xf numFmtId="0" fontId="95" fillId="33" borderId="11" xfId="0" applyFont="1" applyFill="1" applyBorder="1" applyAlignment="1">
      <alignment horizontal="center"/>
    </xf>
    <xf numFmtId="0" fontId="97" fillId="33" borderId="11" xfId="0" applyFont="1" applyFill="1" applyBorder="1" applyAlignment="1">
      <alignment horizontal="center"/>
    </xf>
    <xf numFmtId="21" fontId="95" fillId="33" borderId="11" xfId="0" applyNumberFormat="1" applyFont="1" applyFill="1" applyBorder="1" applyAlignment="1">
      <alignment horizontal="center"/>
    </xf>
    <xf numFmtId="0" fontId="93" fillId="33" borderId="0" xfId="0" applyFont="1" applyFill="1" applyAlignment="1">
      <alignment/>
    </xf>
    <xf numFmtId="0" fontId="77" fillId="33" borderId="13" xfId="0" applyFont="1" applyFill="1" applyBorder="1" applyAlignment="1">
      <alignment horizontal="center" wrapText="1"/>
    </xf>
    <xf numFmtId="0" fontId="77" fillId="33" borderId="13" xfId="0" applyFont="1" applyFill="1" applyBorder="1" applyAlignment="1">
      <alignment horizontal="left" wrapText="1"/>
    </xf>
    <xf numFmtId="0" fontId="77" fillId="33" borderId="14" xfId="0" applyFont="1" applyFill="1" applyBorder="1" applyAlignment="1">
      <alignment/>
    </xf>
    <xf numFmtId="0" fontId="77" fillId="33" borderId="14" xfId="0" applyFont="1" applyFill="1" applyBorder="1" applyAlignment="1">
      <alignment horizontal="center"/>
    </xf>
    <xf numFmtId="1" fontId="77" fillId="33" borderId="14" xfId="0" applyNumberFormat="1" applyFont="1" applyFill="1" applyBorder="1" applyAlignment="1">
      <alignment horizontal="center" wrapText="1"/>
    </xf>
    <xf numFmtId="0" fontId="81" fillId="33" borderId="14" xfId="0" applyFont="1" applyFill="1" applyBorder="1" applyAlignment="1">
      <alignment horizontal="left" wrapText="1"/>
    </xf>
    <xf numFmtId="0" fontId="77" fillId="33" borderId="14" xfId="0" applyFont="1" applyFill="1" applyBorder="1" applyAlignment="1">
      <alignment horizontal="center" wrapText="1"/>
    </xf>
    <xf numFmtId="0" fontId="87" fillId="33" borderId="12" xfId="0" applyFont="1" applyFill="1" applyBorder="1" applyAlignment="1">
      <alignment horizontal="center"/>
    </xf>
    <xf numFmtId="0" fontId="83" fillId="33" borderId="12" xfId="0" applyFont="1" applyFill="1" applyBorder="1" applyAlignment="1">
      <alignment horizontal="center"/>
    </xf>
    <xf numFmtId="0" fontId="84" fillId="33" borderId="12" xfId="0" applyFont="1" applyFill="1" applyBorder="1" applyAlignment="1">
      <alignment/>
    </xf>
    <xf numFmtId="0" fontId="85" fillId="33" borderId="12" xfId="0" applyFont="1" applyFill="1" applyBorder="1" applyAlignment="1">
      <alignment horizontal="center"/>
    </xf>
    <xf numFmtId="0" fontId="85" fillId="33" borderId="12" xfId="0" applyFont="1" applyFill="1" applyBorder="1" applyAlignment="1">
      <alignment horizontal="left"/>
    </xf>
    <xf numFmtId="0" fontId="84" fillId="33" borderId="12" xfId="0" applyFont="1" applyFill="1" applyBorder="1" applyAlignment="1">
      <alignment horizontal="center"/>
    </xf>
    <xf numFmtId="0" fontId="86" fillId="33" borderId="12" xfId="0" applyFont="1" applyFill="1" applyBorder="1" applyAlignment="1">
      <alignment horizontal="center"/>
    </xf>
    <xf numFmtId="21" fontId="84" fillId="33" borderId="12" xfId="0" applyNumberFormat="1" applyFont="1" applyFill="1" applyBorder="1" applyAlignment="1">
      <alignment horizontal="center"/>
    </xf>
    <xf numFmtId="0" fontId="71" fillId="33" borderId="14" xfId="0" applyFont="1" applyFill="1" applyBorder="1" applyAlignment="1">
      <alignment horizontal="center"/>
    </xf>
    <xf numFmtId="0" fontId="73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25" fillId="33" borderId="14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left"/>
    </xf>
    <xf numFmtId="0" fontId="54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21" fontId="54" fillId="33" borderId="14" xfId="0" applyNumberFormat="1" applyFont="1" applyFill="1" applyBorder="1" applyAlignment="1">
      <alignment horizontal="center"/>
    </xf>
    <xf numFmtId="0" fontId="88" fillId="33" borderId="14" xfId="0" applyFont="1" applyFill="1" applyBorder="1" applyAlignment="1">
      <alignment horizontal="center"/>
    </xf>
    <xf numFmtId="0" fontId="89" fillId="33" borderId="14" xfId="0" applyFont="1" applyFill="1" applyBorder="1" applyAlignment="1">
      <alignment horizontal="center"/>
    </xf>
    <xf numFmtId="0" fontId="90" fillId="33" borderId="14" xfId="0" applyFont="1" applyFill="1" applyBorder="1" applyAlignment="1">
      <alignment/>
    </xf>
    <xf numFmtId="0" fontId="91" fillId="33" borderId="14" xfId="0" applyFont="1" applyFill="1" applyBorder="1" applyAlignment="1">
      <alignment horizontal="center"/>
    </xf>
    <xf numFmtId="0" fontId="91" fillId="33" borderId="14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center"/>
    </xf>
    <xf numFmtId="0" fontId="92" fillId="33" borderId="14" xfId="0" applyFont="1" applyFill="1" applyBorder="1" applyAlignment="1">
      <alignment horizontal="center"/>
    </xf>
    <xf numFmtId="21" fontId="90" fillId="33" borderId="14" xfId="0" applyNumberFormat="1" applyFont="1" applyFill="1" applyBorder="1" applyAlignment="1">
      <alignment horizontal="center"/>
    </xf>
    <xf numFmtId="0" fontId="98" fillId="34" borderId="15" xfId="0" applyFont="1" applyFill="1" applyBorder="1" applyAlignment="1">
      <alignment horizontal="center"/>
    </xf>
    <xf numFmtId="0" fontId="98" fillId="34" borderId="16" xfId="0" applyFont="1" applyFill="1" applyBorder="1" applyAlignment="1">
      <alignment horizontal="center"/>
    </xf>
    <xf numFmtId="0" fontId="98" fillId="34" borderId="17" xfId="0" applyFont="1" applyFill="1" applyBorder="1" applyAlignment="1">
      <alignment horizontal="center"/>
    </xf>
    <xf numFmtId="0" fontId="99" fillId="35" borderId="15" xfId="0" applyFont="1" applyFill="1" applyBorder="1" applyAlignment="1">
      <alignment horizontal="center"/>
    </xf>
    <xf numFmtId="0" fontId="99" fillId="35" borderId="16" xfId="0" applyFont="1" applyFill="1" applyBorder="1" applyAlignment="1">
      <alignment horizontal="center"/>
    </xf>
    <xf numFmtId="0" fontId="99" fillId="35" borderId="17" xfId="0" applyFont="1" applyFill="1" applyBorder="1" applyAlignment="1">
      <alignment horizontal="center"/>
    </xf>
    <xf numFmtId="0" fontId="100" fillId="36" borderId="15" xfId="0" applyFont="1" applyFill="1" applyBorder="1" applyAlignment="1">
      <alignment horizontal="left"/>
    </xf>
    <xf numFmtId="0" fontId="100" fillId="36" borderId="16" xfId="0" applyFont="1" applyFill="1" applyBorder="1" applyAlignment="1">
      <alignment horizontal="left"/>
    </xf>
    <xf numFmtId="0" fontId="100" fillId="36" borderId="17" xfId="0" applyFont="1" applyFill="1" applyBorder="1" applyAlignment="1">
      <alignment horizontal="left"/>
    </xf>
    <xf numFmtId="0" fontId="72" fillId="33" borderId="0" xfId="0" applyFont="1" applyFill="1" applyAlignment="1">
      <alignment/>
    </xf>
    <xf numFmtId="0" fontId="101" fillId="34" borderId="15" xfId="0" applyFont="1" applyFill="1" applyBorder="1" applyAlignment="1">
      <alignment horizontal="center"/>
    </xf>
    <xf numFmtId="0" fontId="101" fillId="34" borderId="16" xfId="0" applyFont="1" applyFill="1" applyBorder="1" applyAlignment="1">
      <alignment horizontal="center"/>
    </xf>
    <xf numFmtId="0" fontId="101" fillId="34" borderId="17" xfId="0" applyFont="1" applyFill="1" applyBorder="1" applyAlignment="1">
      <alignment horizontal="center"/>
    </xf>
    <xf numFmtId="0" fontId="102" fillId="35" borderId="15" xfId="0" applyFont="1" applyFill="1" applyBorder="1" applyAlignment="1">
      <alignment horizontal="center"/>
    </xf>
    <xf numFmtId="0" fontId="102" fillId="35" borderId="16" xfId="0" applyFont="1" applyFill="1" applyBorder="1" applyAlignment="1">
      <alignment horizontal="center"/>
    </xf>
    <xf numFmtId="0" fontId="102" fillId="35" borderId="17" xfId="0" applyFont="1" applyFill="1" applyBorder="1" applyAlignment="1">
      <alignment horizontal="center"/>
    </xf>
    <xf numFmtId="0" fontId="103" fillId="36" borderId="15" xfId="0" applyFont="1" applyFill="1" applyBorder="1" applyAlignment="1">
      <alignment horizontal="left"/>
    </xf>
    <xf numFmtId="0" fontId="103" fillId="36" borderId="16" xfId="0" applyFont="1" applyFill="1" applyBorder="1" applyAlignment="1">
      <alignment horizontal="left"/>
    </xf>
    <xf numFmtId="0" fontId="103" fillId="36" borderId="17" xfId="0" applyFont="1" applyFill="1" applyBorder="1" applyAlignment="1">
      <alignment horizontal="left"/>
    </xf>
    <xf numFmtId="0" fontId="4" fillId="37" borderId="15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2">
      <selection activeCell="P16" sqref="P16"/>
    </sheetView>
  </sheetViews>
  <sheetFormatPr defaultColWidth="9.140625" defaultRowHeight="15"/>
  <cols>
    <col min="1" max="1" width="5.57421875" style="2" customWidth="1"/>
    <col min="2" max="2" width="6.140625" style="25" customWidth="1"/>
    <col min="3" max="3" width="10.8515625" style="2" customWidth="1"/>
    <col min="4" max="4" width="11.00390625" style="3" customWidth="1"/>
    <col min="5" max="5" width="3.7109375" style="4" bestFit="1" customWidth="1"/>
    <col min="6" max="6" width="4.421875" style="4" customWidth="1"/>
    <col min="7" max="7" width="6.00390625" style="5" customWidth="1"/>
    <col min="8" max="8" width="15.7109375" style="6" customWidth="1"/>
    <col min="9" max="9" width="4.421875" style="4" customWidth="1"/>
    <col min="10" max="10" width="4.57421875" style="4" customWidth="1"/>
    <col min="11" max="11" width="7.28125" style="4" customWidth="1"/>
    <col min="12" max="12" width="10.28125" style="4" customWidth="1"/>
    <col min="13" max="13" width="8.8515625" style="7" customWidth="1"/>
    <col min="14" max="16384" width="9.140625" style="8" customWidth="1"/>
  </cols>
  <sheetData>
    <row r="1" spans="6:7" ht="15.75" hidden="1" thickBot="1">
      <c r="F1" s="4" t="s">
        <v>107</v>
      </c>
      <c r="G1" s="5">
        <v>2023</v>
      </c>
    </row>
    <row r="2" spans="1:13" s="9" customFormat="1" ht="27.75" customHeight="1" thickBot="1">
      <c r="A2" s="102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3" s="10" customFormat="1" ht="22.5" customHeight="1" thickBot="1">
      <c r="A3" s="105" t="s">
        <v>56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s="12" customFormat="1" ht="19.5" customHeight="1" thickBot="1">
      <c r="A4" s="108" t="s">
        <v>21</v>
      </c>
      <c r="B4" s="109"/>
      <c r="C4" s="110"/>
      <c r="D4" s="11"/>
      <c r="E4" s="11"/>
      <c r="F4" s="4"/>
      <c r="G4" s="5"/>
      <c r="H4" s="6"/>
      <c r="I4" s="4"/>
      <c r="J4" s="4"/>
      <c r="K4" s="4"/>
      <c r="L4" s="4"/>
      <c r="M4" s="7"/>
    </row>
    <row r="5" spans="1:13" s="43" customFormat="1" ht="34.5">
      <c r="A5" s="26" t="s">
        <v>23</v>
      </c>
      <c r="B5" s="26" t="s">
        <v>115</v>
      </c>
      <c r="C5" s="37" t="s">
        <v>0</v>
      </c>
      <c r="D5" s="38" t="s">
        <v>1</v>
      </c>
      <c r="E5" s="39" t="s">
        <v>116</v>
      </c>
      <c r="F5" s="39" t="s">
        <v>26</v>
      </c>
      <c r="G5" s="40" t="s">
        <v>25</v>
      </c>
      <c r="H5" s="41" t="s">
        <v>24</v>
      </c>
      <c r="I5" s="39" t="s">
        <v>108</v>
      </c>
      <c r="J5" s="42" t="s">
        <v>109</v>
      </c>
      <c r="K5" s="39" t="s">
        <v>113</v>
      </c>
      <c r="L5" s="39" t="s">
        <v>112</v>
      </c>
      <c r="M5" s="39" t="s">
        <v>19</v>
      </c>
    </row>
    <row r="6" spans="1:13" s="52" customFormat="1" ht="19.5" customHeight="1">
      <c r="A6" s="44">
        <v>1</v>
      </c>
      <c r="B6" s="45">
        <v>25</v>
      </c>
      <c r="C6" s="46" t="s">
        <v>45</v>
      </c>
      <c r="D6" s="46" t="s">
        <v>46</v>
      </c>
      <c r="E6" s="47" t="s">
        <v>110</v>
      </c>
      <c r="F6" s="47" t="s">
        <v>53</v>
      </c>
      <c r="G6" s="47">
        <v>1973</v>
      </c>
      <c r="H6" s="48" t="s">
        <v>99</v>
      </c>
      <c r="I6" s="49" t="str">
        <f aca="true" t="shared" si="0" ref="I6:I41">IF(F6="m",IF($G$1-$G6&lt;=19,"JM",IF($G$1-$G6&lt;=39,"A",IF($G$1-$G6&lt;=49,"B",IF($G$1-$G6&lt;=59,"C",IF($G$1-$G6&lt;=69,"D","E"))))),IF($G$1-$G6&lt;=19,"JŽ",IF($G$1-$G6&lt;=39,"F",IF($G$1-$G6&lt;=49,"G",IF($G$1-$G6&lt;=59,"H","I")))))</f>
        <v>C</v>
      </c>
      <c r="J6" s="49">
        <f>COUNTIF(I$6:I6,I6)</f>
        <v>1</v>
      </c>
      <c r="K6" s="50">
        <v>114483</v>
      </c>
      <c r="L6" s="47" t="s">
        <v>100</v>
      </c>
      <c r="M6" s="51">
        <v>0.026967592592592595</v>
      </c>
    </row>
    <row r="7" spans="1:13" s="52" customFormat="1" ht="19.5" customHeight="1">
      <c r="A7" s="44">
        <v>2</v>
      </c>
      <c r="B7" s="45">
        <v>32</v>
      </c>
      <c r="C7" s="46" t="s">
        <v>64</v>
      </c>
      <c r="D7" s="46" t="s">
        <v>60</v>
      </c>
      <c r="E7" s="47" t="s">
        <v>110</v>
      </c>
      <c r="F7" s="47" t="s">
        <v>53</v>
      </c>
      <c r="G7" s="47">
        <v>1995</v>
      </c>
      <c r="H7" s="48" t="s">
        <v>83</v>
      </c>
      <c r="I7" s="49" t="str">
        <f t="shared" si="0"/>
        <v>A</v>
      </c>
      <c r="J7" s="49">
        <f>COUNTIF(I$6:I7,I7)</f>
        <v>1</v>
      </c>
      <c r="K7" s="50">
        <v>120887</v>
      </c>
      <c r="L7" s="47" t="s">
        <v>84</v>
      </c>
      <c r="M7" s="51">
        <v>0.027418981481481485</v>
      </c>
    </row>
    <row r="8" spans="1:13" s="61" customFormat="1" ht="19.5" customHeight="1">
      <c r="A8" s="44">
        <v>3</v>
      </c>
      <c r="B8" s="54">
        <v>46</v>
      </c>
      <c r="C8" s="55" t="s">
        <v>101</v>
      </c>
      <c r="D8" s="55" t="s">
        <v>8</v>
      </c>
      <c r="E8" s="56" t="s">
        <v>110</v>
      </c>
      <c r="F8" s="56" t="s">
        <v>53</v>
      </c>
      <c r="G8" s="56">
        <v>1969</v>
      </c>
      <c r="H8" s="57" t="s">
        <v>106</v>
      </c>
      <c r="I8" s="58" t="str">
        <f t="shared" si="0"/>
        <v>C</v>
      </c>
      <c r="J8" s="58">
        <f>COUNTIF(I$6:I8,I8)</f>
        <v>2</v>
      </c>
      <c r="K8" s="59">
        <v>113958</v>
      </c>
      <c r="L8" s="56" t="s">
        <v>106</v>
      </c>
      <c r="M8" s="60">
        <v>0.028333333333333332</v>
      </c>
    </row>
    <row r="9" spans="1:13" s="61" customFormat="1" ht="19.5" customHeight="1">
      <c r="A9" s="44">
        <v>4</v>
      </c>
      <c r="B9" s="54">
        <v>15</v>
      </c>
      <c r="C9" s="55" t="s">
        <v>2</v>
      </c>
      <c r="D9" s="55" t="s">
        <v>31</v>
      </c>
      <c r="E9" s="56" t="s">
        <v>110</v>
      </c>
      <c r="F9" s="56" t="s">
        <v>53</v>
      </c>
      <c r="G9" s="56">
        <v>1975</v>
      </c>
      <c r="H9" s="57" t="s">
        <v>81</v>
      </c>
      <c r="I9" s="58" t="str">
        <f t="shared" si="0"/>
        <v>B</v>
      </c>
      <c r="J9" s="58">
        <f>COUNTIF(I$6:I9,I9)</f>
        <v>1</v>
      </c>
      <c r="K9" s="59">
        <v>119516</v>
      </c>
      <c r="L9" s="56" t="s">
        <v>82</v>
      </c>
      <c r="M9" s="60">
        <v>0.028657407407407406</v>
      </c>
    </row>
    <row r="10" spans="1:13" s="70" customFormat="1" ht="19.5" customHeight="1">
      <c r="A10" s="44">
        <v>5</v>
      </c>
      <c r="B10" s="63">
        <v>3</v>
      </c>
      <c r="C10" s="64" t="s">
        <v>49</v>
      </c>
      <c r="D10" s="64" t="s">
        <v>10</v>
      </c>
      <c r="E10" s="65" t="s">
        <v>110</v>
      </c>
      <c r="F10" s="65" t="s">
        <v>53</v>
      </c>
      <c r="G10" s="65">
        <v>1968</v>
      </c>
      <c r="H10" s="66" t="s">
        <v>104</v>
      </c>
      <c r="I10" s="67" t="str">
        <f t="shared" si="0"/>
        <v>C</v>
      </c>
      <c r="J10" s="67">
        <f>COUNTIF(I$6:I10,I10)</f>
        <v>3</v>
      </c>
      <c r="K10" s="68">
        <v>106525</v>
      </c>
      <c r="L10" s="65" t="s">
        <v>105</v>
      </c>
      <c r="M10" s="69">
        <v>0.029074074074074075</v>
      </c>
    </row>
    <row r="11" spans="1:13" s="52" customFormat="1" ht="19.5" customHeight="1">
      <c r="A11" s="44">
        <v>6</v>
      </c>
      <c r="B11" s="45">
        <v>9</v>
      </c>
      <c r="C11" s="46" t="s">
        <v>14</v>
      </c>
      <c r="D11" s="46" t="s">
        <v>13</v>
      </c>
      <c r="E11" s="47" t="s">
        <v>110</v>
      </c>
      <c r="F11" s="47" t="s">
        <v>53</v>
      </c>
      <c r="G11" s="47">
        <v>1961</v>
      </c>
      <c r="H11" s="48" t="s">
        <v>97</v>
      </c>
      <c r="I11" s="49" t="str">
        <f t="shared" si="0"/>
        <v>D</v>
      </c>
      <c r="J11" s="49">
        <f>COUNTIF(I$6:I11,I11)</f>
        <v>1</v>
      </c>
      <c r="K11" s="50">
        <v>112415</v>
      </c>
      <c r="L11" s="47" t="s">
        <v>98</v>
      </c>
      <c r="M11" s="51">
        <v>0.02929398148148148</v>
      </c>
    </row>
    <row r="12" spans="1:13" s="61" customFormat="1" ht="19.5" customHeight="1">
      <c r="A12" s="44">
        <v>7</v>
      </c>
      <c r="B12" s="54">
        <v>38</v>
      </c>
      <c r="C12" s="55" t="s">
        <v>28</v>
      </c>
      <c r="D12" s="55" t="s">
        <v>9</v>
      </c>
      <c r="E12" s="56" t="s">
        <v>110</v>
      </c>
      <c r="F12" s="56" t="s">
        <v>53</v>
      </c>
      <c r="G12" s="56">
        <v>1982</v>
      </c>
      <c r="H12" s="57" t="s">
        <v>97</v>
      </c>
      <c r="I12" s="58" t="str">
        <f t="shared" si="0"/>
        <v>B</v>
      </c>
      <c r="J12" s="58">
        <f>COUNTIF(I$6:I12,I12)</f>
        <v>2</v>
      </c>
      <c r="K12" s="59">
        <v>116746</v>
      </c>
      <c r="L12" s="56" t="s">
        <v>98</v>
      </c>
      <c r="M12" s="60">
        <v>0.029409722222222223</v>
      </c>
    </row>
    <row r="13" spans="1:13" s="61" customFormat="1" ht="19.5" customHeight="1">
      <c r="A13" s="44">
        <v>8</v>
      </c>
      <c r="B13" s="54">
        <v>82</v>
      </c>
      <c r="C13" s="55" t="s">
        <v>50</v>
      </c>
      <c r="D13" s="55" t="s">
        <v>51</v>
      </c>
      <c r="E13" s="56" t="s">
        <v>110</v>
      </c>
      <c r="F13" s="56" t="s">
        <v>53</v>
      </c>
      <c r="G13" s="56">
        <v>1962</v>
      </c>
      <c r="H13" s="57" t="s">
        <v>106</v>
      </c>
      <c r="I13" s="58" t="str">
        <f t="shared" si="0"/>
        <v>D</v>
      </c>
      <c r="J13" s="58">
        <f>COUNTIF(I$6:I13,I13)</f>
        <v>2</v>
      </c>
      <c r="K13" s="59" t="s">
        <v>114</v>
      </c>
      <c r="L13" s="56" t="s">
        <v>106</v>
      </c>
      <c r="M13" s="60">
        <v>0.030046296296296297</v>
      </c>
    </row>
    <row r="14" spans="1:13" s="61" customFormat="1" ht="19.5" customHeight="1">
      <c r="A14" s="44">
        <v>9</v>
      </c>
      <c r="B14" s="54">
        <v>39</v>
      </c>
      <c r="C14" s="55" t="s">
        <v>57</v>
      </c>
      <c r="D14" s="55" t="s">
        <v>3</v>
      </c>
      <c r="E14" s="56" t="s">
        <v>110</v>
      </c>
      <c r="F14" s="56" t="s">
        <v>53</v>
      </c>
      <c r="G14" s="56">
        <v>1984</v>
      </c>
      <c r="H14" s="57" t="s">
        <v>93</v>
      </c>
      <c r="I14" s="58" t="str">
        <f t="shared" si="0"/>
        <v>A</v>
      </c>
      <c r="J14" s="58">
        <f>COUNTIF(I$6:I14,I14)</f>
        <v>2</v>
      </c>
      <c r="K14" s="59">
        <v>118021</v>
      </c>
      <c r="L14" s="56" t="s">
        <v>94</v>
      </c>
      <c r="M14" s="60">
        <v>0.030601851851851852</v>
      </c>
    </row>
    <row r="15" spans="1:13" ht="19.5" customHeight="1">
      <c r="A15" s="44">
        <v>10</v>
      </c>
      <c r="B15" s="63">
        <v>7</v>
      </c>
      <c r="C15" s="64" t="s">
        <v>71</v>
      </c>
      <c r="D15" s="64" t="s">
        <v>70</v>
      </c>
      <c r="E15" s="65" t="s">
        <v>110</v>
      </c>
      <c r="F15" s="65" t="s">
        <v>53</v>
      </c>
      <c r="G15" s="65">
        <v>1976</v>
      </c>
      <c r="H15" s="66" t="s">
        <v>85</v>
      </c>
      <c r="I15" s="67" t="str">
        <f t="shared" si="0"/>
        <v>B</v>
      </c>
      <c r="J15" s="67">
        <f>COUNTIF(I$6:I15,I15)</f>
        <v>3</v>
      </c>
      <c r="K15" s="68">
        <v>116371</v>
      </c>
      <c r="L15" s="65" t="s">
        <v>86</v>
      </c>
      <c r="M15" s="69">
        <v>0.031122685185185187</v>
      </c>
    </row>
    <row r="16" spans="1:13" ht="19.5" customHeight="1">
      <c r="A16" s="44">
        <v>11</v>
      </c>
      <c r="B16" s="28">
        <v>37</v>
      </c>
      <c r="C16" s="14" t="s">
        <v>33</v>
      </c>
      <c r="D16" s="14" t="s">
        <v>7</v>
      </c>
      <c r="E16" s="15" t="s">
        <v>110</v>
      </c>
      <c r="F16" s="15" t="s">
        <v>53</v>
      </c>
      <c r="G16" s="15">
        <v>1979</v>
      </c>
      <c r="H16" s="16" t="s">
        <v>81</v>
      </c>
      <c r="I16" s="17" t="str">
        <f t="shared" si="0"/>
        <v>B</v>
      </c>
      <c r="J16" s="17">
        <f>COUNTIF(I$6:I16,I16)</f>
        <v>4</v>
      </c>
      <c r="K16" s="18">
        <v>114276</v>
      </c>
      <c r="L16" s="15" t="s">
        <v>82</v>
      </c>
      <c r="M16" s="19">
        <v>0.031203703703703702</v>
      </c>
    </row>
    <row r="17" spans="1:13" ht="19.5" customHeight="1">
      <c r="A17" s="44">
        <v>12</v>
      </c>
      <c r="B17" s="28">
        <v>58</v>
      </c>
      <c r="C17" s="14" t="s">
        <v>18</v>
      </c>
      <c r="D17" s="14" t="s">
        <v>13</v>
      </c>
      <c r="E17" s="15" t="s">
        <v>110</v>
      </c>
      <c r="F17" s="15" t="s">
        <v>53</v>
      </c>
      <c r="G17" s="15">
        <v>1974</v>
      </c>
      <c r="H17" s="16" t="s">
        <v>95</v>
      </c>
      <c r="I17" s="17" t="str">
        <f t="shared" si="0"/>
        <v>B</v>
      </c>
      <c r="J17" s="17">
        <f>COUNTIF(I$6:I17,I17)</f>
        <v>5</v>
      </c>
      <c r="K17" s="18">
        <v>116171</v>
      </c>
      <c r="L17" s="15" t="s">
        <v>96</v>
      </c>
      <c r="M17" s="19">
        <v>0.03173611111111111</v>
      </c>
    </row>
    <row r="18" spans="1:13" ht="19.5" customHeight="1">
      <c r="A18" s="44">
        <v>13</v>
      </c>
      <c r="B18" s="28">
        <v>50</v>
      </c>
      <c r="C18" s="14" t="s">
        <v>43</v>
      </c>
      <c r="D18" s="14" t="s">
        <v>44</v>
      </c>
      <c r="E18" s="15" t="s">
        <v>110</v>
      </c>
      <c r="F18" s="15" t="s">
        <v>53</v>
      </c>
      <c r="G18" s="15">
        <v>1979</v>
      </c>
      <c r="H18" s="16" t="s">
        <v>93</v>
      </c>
      <c r="I18" s="17" t="str">
        <f t="shared" si="0"/>
        <v>B</v>
      </c>
      <c r="J18" s="17">
        <f>COUNTIF(I$6:I18,I18)</f>
        <v>6</v>
      </c>
      <c r="K18" s="18">
        <v>117538</v>
      </c>
      <c r="L18" s="15" t="s">
        <v>94</v>
      </c>
      <c r="M18" s="19">
        <v>0.031886574074074074</v>
      </c>
    </row>
    <row r="19" spans="1:13" ht="19.5" customHeight="1">
      <c r="A19" s="44">
        <v>14</v>
      </c>
      <c r="B19" s="28">
        <v>21</v>
      </c>
      <c r="C19" s="14" t="s">
        <v>4</v>
      </c>
      <c r="D19" s="14" t="s">
        <v>5</v>
      </c>
      <c r="E19" s="15" t="s">
        <v>110</v>
      </c>
      <c r="F19" s="15" t="s">
        <v>53</v>
      </c>
      <c r="G19" s="20">
        <v>1975</v>
      </c>
      <c r="H19" s="16" t="s">
        <v>87</v>
      </c>
      <c r="I19" s="17" t="str">
        <f t="shared" si="0"/>
        <v>B</v>
      </c>
      <c r="J19" s="17">
        <f>COUNTIF(I$6:I19,I19)</f>
        <v>7</v>
      </c>
      <c r="K19" s="18">
        <v>108752</v>
      </c>
      <c r="L19" s="15" t="s">
        <v>88</v>
      </c>
      <c r="M19" s="19">
        <v>0.032199074074074074</v>
      </c>
    </row>
    <row r="20" spans="1:13" ht="19.5" customHeight="1">
      <c r="A20" s="44">
        <v>15</v>
      </c>
      <c r="B20" s="28">
        <v>4</v>
      </c>
      <c r="C20" s="14" t="s">
        <v>42</v>
      </c>
      <c r="D20" s="14" t="s">
        <v>12</v>
      </c>
      <c r="E20" s="15" t="s">
        <v>110</v>
      </c>
      <c r="F20" s="15" t="s">
        <v>53</v>
      </c>
      <c r="G20" s="15">
        <v>1983</v>
      </c>
      <c r="H20" s="16" t="s">
        <v>99</v>
      </c>
      <c r="I20" s="17" t="str">
        <f t="shared" si="0"/>
        <v>B</v>
      </c>
      <c r="J20" s="17">
        <f>COUNTIF(I$6:I20,I20)</f>
        <v>8</v>
      </c>
      <c r="K20" s="18">
        <v>117748</v>
      </c>
      <c r="L20" s="15" t="s">
        <v>100</v>
      </c>
      <c r="M20" s="19">
        <v>0.032789351851851854</v>
      </c>
    </row>
    <row r="21" spans="1:13" ht="19.5" customHeight="1">
      <c r="A21" s="44">
        <v>16</v>
      </c>
      <c r="B21" s="28">
        <v>17</v>
      </c>
      <c r="C21" s="14" t="s">
        <v>35</v>
      </c>
      <c r="D21" s="14" t="s">
        <v>11</v>
      </c>
      <c r="E21" s="15" t="s">
        <v>110</v>
      </c>
      <c r="F21" s="15" t="s">
        <v>53</v>
      </c>
      <c r="G21" s="20">
        <v>1965</v>
      </c>
      <c r="H21" s="16" t="s">
        <v>117</v>
      </c>
      <c r="I21" s="17" t="str">
        <f t="shared" si="0"/>
        <v>C</v>
      </c>
      <c r="J21" s="17">
        <f>COUNTIF(I$6:I21,I21)</f>
        <v>4</v>
      </c>
      <c r="K21" s="18">
        <v>106270</v>
      </c>
      <c r="L21" s="15" t="s">
        <v>48</v>
      </c>
      <c r="M21" s="19">
        <v>0.03311342592592593</v>
      </c>
    </row>
    <row r="22" spans="1:13" s="70" customFormat="1" ht="19.5" customHeight="1">
      <c r="A22" s="44">
        <v>17</v>
      </c>
      <c r="B22" s="63">
        <v>43</v>
      </c>
      <c r="C22" s="64" t="s">
        <v>62</v>
      </c>
      <c r="D22" s="64" t="s">
        <v>61</v>
      </c>
      <c r="E22" s="65" t="s">
        <v>110</v>
      </c>
      <c r="F22" s="65" t="s">
        <v>53</v>
      </c>
      <c r="G22" s="65">
        <v>1991</v>
      </c>
      <c r="H22" s="66" t="s">
        <v>81</v>
      </c>
      <c r="I22" s="67" t="str">
        <f t="shared" si="0"/>
        <v>A</v>
      </c>
      <c r="J22" s="67">
        <f>COUNTIF(I$6:I22,I22)</f>
        <v>3</v>
      </c>
      <c r="K22" s="68">
        <v>118712</v>
      </c>
      <c r="L22" s="65" t="s">
        <v>82</v>
      </c>
      <c r="M22" s="69">
        <v>0.03377314814814815</v>
      </c>
    </row>
    <row r="23" spans="1:13" ht="19.5" customHeight="1">
      <c r="A23" s="44">
        <v>18</v>
      </c>
      <c r="B23" s="28">
        <v>33</v>
      </c>
      <c r="C23" s="14" t="s">
        <v>41</v>
      </c>
      <c r="D23" s="14" t="s">
        <v>3</v>
      </c>
      <c r="E23" s="15" t="s">
        <v>110</v>
      </c>
      <c r="F23" s="15" t="s">
        <v>53</v>
      </c>
      <c r="G23" s="15">
        <v>1984</v>
      </c>
      <c r="H23" s="16" t="s">
        <v>87</v>
      </c>
      <c r="I23" s="17" t="str">
        <f t="shared" si="0"/>
        <v>A</v>
      </c>
      <c r="J23" s="17">
        <f>COUNTIF(I$6:I23,I23)</f>
        <v>4</v>
      </c>
      <c r="K23" s="18">
        <v>116716</v>
      </c>
      <c r="L23" s="15" t="s">
        <v>88</v>
      </c>
      <c r="M23" s="21">
        <v>0.033796296296296297</v>
      </c>
    </row>
    <row r="24" spans="1:13" s="52" customFormat="1" ht="19.5" customHeight="1">
      <c r="A24" s="44">
        <v>19</v>
      </c>
      <c r="B24" s="45">
        <v>26</v>
      </c>
      <c r="C24" s="46" t="s">
        <v>80</v>
      </c>
      <c r="D24" s="46" t="s">
        <v>79</v>
      </c>
      <c r="E24" s="47" t="s">
        <v>110</v>
      </c>
      <c r="F24" s="47" t="s">
        <v>20</v>
      </c>
      <c r="G24" s="47">
        <v>1976</v>
      </c>
      <c r="H24" s="48" t="s">
        <v>89</v>
      </c>
      <c r="I24" s="49" t="str">
        <f t="shared" si="0"/>
        <v>G</v>
      </c>
      <c r="J24" s="49">
        <f>COUNTIF(I$6:I24,I24)</f>
        <v>1</v>
      </c>
      <c r="K24" s="50">
        <v>115625</v>
      </c>
      <c r="L24" s="47" t="s">
        <v>90</v>
      </c>
      <c r="M24" s="51">
        <v>0.034131944444444444</v>
      </c>
    </row>
    <row r="25" spans="1:13" ht="19.5" customHeight="1">
      <c r="A25" s="44">
        <v>20</v>
      </c>
      <c r="B25" s="28">
        <v>31</v>
      </c>
      <c r="C25" s="14" t="s">
        <v>18</v>
      </c>
      <c r="D25" s="14" t="s">
        <v>65</v>
      </c>
      <c r="E25" s="15" t="s">
        <v>110</v>
      </c>
      <c r="F25" s="15" t="s">
        <v>53</v>
      </c>
      <c r="G25" s="15">
        <v>1975</v>
      </c>
      <c r="H25" s="16" t="s">
        <v>97</v>
      </c>
      <c r="I25" s="17" t="str">
        <f t="shared" si="0"/>
        <v>B</v>
      </c>
      <c r="J25" s="17">
        <f>COUNTIF(I$6:I25,I25)</f>
        <v>9</v>
      </c>
      <c r="K25" s="18">
        <v>115958</v>
      </c>
      <c r="L25" s="15" t="s">
        <v>98</v>
      </c>
      <c r="M25" s="19">
        <v>0.03449074074074074</v>
      </c>
    </row>
    <row r="26" spans="1:13" ht="19.5" customHeight="1">
      <c r="A26" s="44">
        <v>21</v>
      </c>
      <c r="B26" s="28">
        <v>13</v>
      </c>
      <c r="C26" s="14" t="s">
        <v>15</v>
      </c>
      <c r="D26" s="14" t="s">
        <v>52</v>
      </c>
      <c r="E26" s="15" t="s">
        <v>110</v>
      </c>
      <c r="F26" s="15" t="s">
        <v>53</v>
      </c>
      <c r="G26" s="15">
        <v>1978</v>
      </c>
      <c r="H26" s="16" t="s">
        <v>81</v>
      </c>
      <c r="I26" s="17" t="str">
        <f t="shared" si="0"/>
        <v>B</v>
      </c>
      <c r="J26" s="17">
        <f>COUNTIF(I$6:I26,I26)</f>
        <v>10</v>
      </c>
      <c r="K26" s="18">
        <v>111504</v>
      </c>
      <c r="L26" s="15" t="s">
        <v>82</v>
      </c>
      <c r="M26" s="19">
        <v>0.03710648148148148</v>
      </c>
    </row>
    <row r="27" spans="1:13" s="70" customFormat="1" ht="19.5" customHeight="1">
      <c r="A27" s="44">
        <v>22</v>
      </c>
      <c r="B27" s="63">
        <v>29</v>
      </c>
      <c r="C27" s="64" t="s">
        <v>72</v>
      </c>
      <c r="D27" s="64" t="s">
        <v>13</v>
      </c>
      <c r="E27" s="65" t="s">
        <v>110</v>
      </c>
      <c r="F27" s="65" t="s">
        <v>53</v>
      </c>
      <c r="G27" s="65">
        <v>1956</v>
      </c>
      <c r="H27" s="66" t="s">
        <v>106</v>
      </c>
      <c r="I27" s="67" t="str">
        <f t="shared" si="0"/>
        <v>D</v>
      </c>
      <c r="J27" s="67">
        <f>COUNTIF(I$6:I27,I27)</f>
        <v>3</v>
      </c>
      <c r="K27" s="68" t="s">
        <v>114</v>
      </c>
      <c r="L27" s="65" t="s">
        <v>106</v>
      </c>
      <c r="M27" s="69">
        <v>0.03730324074074074</v>
      </c>
    </row>
    <row r="28" spans="1:13" ht="19.5" customHeight="1">
      <c r="A28" s="44">
        <v>23</v>
      </c>
      <c r="B28" s="28">
        <v>11</v>
      </c>
      <c r="C28" s="14" t="s">
        <v>58</v>
      </c>
      <c r="D28" s="14" t="s">
        <v>10</v>
      </c>
      <c r="E28" s="15" t="s">
        <v>110</v>
      </c>
      <c r="F28" s="15" t="s">
        <v>53</v>
      </c>
      <c r="G28" s="15">
        <v>1992</v>
      </c>
      <c r="H28" s="16" t="s">
        <v>81</v>
      </c>
      <c r="I28" s="17" t="str">
        <f t="shared" si="0"/>
        <v>A</v>
      </c>
      <c r="J28" s="17">
        <f>COUNTIF(I$6:I28,I28)</f>
        <v>5</v>
      </c>
      <c r="K28" s="18">
        <v>118172</v>
      </c>
      <c r="L28" s="15" t="s">
        <v>82</v>
      </c>
      <c r="M28" s="19">
        <v>0.03738425925925926</v>
      </c>
    </row>
    <row r="29" spans="1:13" ht="19.5" customHeight="1">
      <c r="A29" s="44">
        <v>24</v>
      </c>
      <c r="B29" s="28">
        <v>47</v>
      </c>
      <c r="C29" s="14" t="s">
        <v>47</v>
      </c>
      <c r="D29" s="14" t="s">
        <v>3</v>
      </c>
      <c r="E29" s="15" t="s">
        <v>110</v>
      </c>
      <c r="F29" s="15" t="s">
        <v>53</v>
      </c>
      <c r="G29" s="15">
        <v>1964</v>
      </c>
      <c r="H29" s="16" t="s">
        <v>97</v>
      </c>
      <c r="I29" s="17" t="str">
        <f t="shared" si="0"/>
        <v>C</v>
      </c>
      <c r="J29" s="17">
        <f>COUNTIF(I$6:I29,I29)</f>
        <v>5</v>
      </c>
      <c r="K29" s="18">
        <v>112273</v>
      </c>
      <c r="L29" s="15" t="s">
        <v>98</v>
      </c>
      <c r="M29" s="19">
        <v>0.03751157407407407</v>
      </c>
    </row>
    <row r="30" spans="1:13" ht="19.5" customHeight="1">
      <c r="A30" s="44">
        <v>25</v>
      </c>
      <c r="B30" s="28">
        <v>24</v>
      </c>
      <c r="C30" s="14" t="s">
        <v>67</v>
      </c>
      <c r="D30" s="14" t="s">
        <v>66</v>
      </c>
      <c r="E30" s="15" t="s">
        <v>110</v>
      </c>
      <c r="F30" s="15" t="s">
        <v>53</v>
      </c>
      <c r="G30" s="15">
        <v>1976</v>
      </c>
      <c r="H30" s="16" t="s">
        <v>97</v>
      </c>
      <c r="I30" s="17" t="str">
        <f t="shared" si="0"/>
        <v>B</v>
      </c>
      <c r="J30" s="17">
        <f>COUNTIF(I$6:I30,I30)</f>
        <v>11</v>
      </c>
      <c r="K30" s="18">
        <v>115742</v>
      </c>
      <c r="L30" s="15" t="s">
        <v>98</v>
      </c>
      <c r="M30" s="19">
        <v>0.03765046296296296</v>
      </c>
    </row>
    <row r="31" spans="1:13" ht="19.5" customHeight="1">
      <c r="A31" s="44">
        <v>26</v>
      </c>
      <c r="B31" s="28">
        <v>27</v>
      </c>
      <c r="C31" s="14" t="s">
        <v>32</v>
      </c>
      <c r="D31" s="14" t="s">
        <v>3</v>
      </c>
      <c r="E31" s="15" t="s">
        <v>110</v>
      </c>
      <c r="F31" s="15" t="s">
        <v>53</v>
      </c>
      <c r="G31" s="15">
        <v>1976</v>
      </c>
      <c r="H31" s="16" t="s">
        <v>81</v>
      </c>
      <c r="I31" s="17" t="str">
        <f t="shared" si="0"/>
        <v>B</v>
      </c>
      <c r="J31" s="17">
        <f>COUNTIF(I$6:I31,I31)</f>
        <v>12</v>
      </c>
      <c r="K31" s="18">
        <v>109618</v>
      </c>
      <c r="L31" s="15" t="s">
        <v>82</v>
      </c>
      <c r="M31" s="19">
        <v>0.03796296296296296</v>
      </c>
    </row>
    <row r="32" spans="1:13" s="52" customFormat="1" ht="19.5" customHeight="1">
      <c r="A32" s="44">
        <v>27</v>
      </c>
      <c r="B32" s="45">
        <v>28</v>
      </c>
      <c r="C32" s="46" t="s">
        <v>16</v>
      </c>
      <c r="D32" s="46" t="s">
        <v>17</v>
      </c>
      <c r="E32" s="47" t="s">
        <v>110</v>
      </c>
      <c r="F32" s="47" t="s">
        <v>20</v>
      </c>
      <c r="G32" s="47">
        <v>1957</v>
      </c>
      <c r="H32" s="48" t="s">
        <v>106</v>
      </c>
      <c r="I32" s="49" t="str">
        <f t="shared" si="0"/>
        <v>I</v>
      </c>
      <c r="J32" s="49">
        <f>COUNTIF(I$6:I32,I32)</f>
        <v>1</v>
      </c>
      <c r="K32" s="50" t="s">
        <v>114</v>
      </c>
      <c r="L32" s="47" t="s">
        <v>106</v>
      </c>
      <c r="M32" s="51">
        <v>0.038738425925925926</v>
      </c>
    </row>
    <row r="33" spans="1:13" ht="19.5" customHeight="1">
      <c r="A33" s="44">
        <v>28</v>
      </c>
      <c r="B33" s="28">
        <v>10</v>
      </c>
      <c r="C33" s="14" t="s">
        <v>75</v>
      </c>
      <c r="D33" s="14" t="s">
        <v>74</v>
      </c>
      <c r="E33" s="15" t="s">
        <v>110</v>
      </c>
      <c r="F33" s="15" t="s">
        <v>53</v>
      </c>
      <c r="G33" s="15">
        <v>1954</v>
      </c>
      <c r="H33" s="16" t="s">
        <v>106</v>
      </c>
      <c r="I33" s="17" t="str">
        <f t="shared" si="0"/>
        <v>D</v>
      </c>
      <c r="J33" s="17">
        <f>COUNTIF(I$6:I33,I33)</f>
        <v>4</v>
      </c>
      <c r="K33" s="18" t="s">
        <v>114</v>
      </c>
      <c r="L33" s="15" t="s">
        <v>106</v>
      </c>
      <c r="M33" s="19">
        <v>0.039421296296296295</v>
      </c>
    </row>
    <row r="34" spans="1:13" s="52" customFormat="1" ht="19.5" customHeight="1">
      <c r="A34" s="44">
        <v>29</v>
      </c>
      <c r="B34" s="45">
        <v>35</v>
      </c>
      <c r="C34" s="46" t="s">
        <v>29</v>
      </c>
      <c r="D34" s="46" t="s">
        <v>30</v>
      </c>
      <c r="E34" s="47" t="s">
        <v>110</v>
      </c>
      <c r="F34" s="47" t="s">
        <v>53</v>
      </c>
      <c r="G34" s="47">
        <v>1952</v>
      </c>
      <c r="H34" s="48" t="s">
        <v>106</v>
      </c>
      <c r="I34" s="49" t="str">
        <f t="shared" si="0"/>
        <v>E</v>
      </c>
      <c r="J34" s="49">
        <f>COUNTIF(I$6:I34,I34)</f>
        <v>1</v>
      </c>
      <c r="K34" s="50" t="s">
        <v>114</v>
      </c>
      <c r="L34" s="47" t="s">
        <v>106</v>
      </c>
      <c r="M34" s="51">
        <v>0.04056712962962963</v>
      </c>
    </row>
    <row r="35" spans="1:13" s="61" customFormat="1" ht="19.5" customHeight="1">
      <c r="A35" s="44">
        <v>30</v>
      </c>
      <c r="B35" s="54">
        <v>42</v>
      </c>
      <c r="C35" s="55" t="s">
        <v>78</v>
      </c>
      <c r="D35" s="55" t="s">
        <v>77</v>
      </c>
      <c r="E35" s="56" t="s">
        <v>110</v>
      </c>
      <c r="F35" s="56" t="s">
        <v>20</v>
      </c>
      <c r="G35" s="56">
        <v>1975</v>
      </c>
      <c r="H35" s="57" t="s">
        <v>91</v>
      </c>
      <c r="I35" s="58" t="str">
        <f t="shared" si="0"/>
        <v>G</v>
      </c>
      <c r="J35" s="58">
        <f>COUNTIF(I$6:I35,I35)</f>
        <v>2</v>
      </c>
      <c r="K35" s="59">
        <v>115407</v>
      </c>
      <c r="L35" s="56" t="s">
        <v>92</v>
      </c>
      <c r="M35" s="60">
        <v>0.04128472222222222</v>
      </c>
    </row>
    <row r="36" spans="1:13" s="61" customFormat="1" ht="19.5" customHeight="1">
      <c r="A36" s="44">
        <v>31</v>
      </c>
      <c r="B36" s="54">
        <v>34</v>
      </c>
      <c r="C36" s="55" t="s">
        <v>76</v>
      </c>
      <c r="D36" s="55" t="s">
        <v>13</v>
      </c>
      <c r="E36" s="56" t="s">
        <v>110</v>
      </c>
      <c r="F36" s="56" t="s">
        <v>53</v>
      </c>
      <c r="G36" s="56">
        <v>1949</v>
      </c>
      <c r="H36" s="57" t="s">
        <v>106</v>
      </c>
      <c r="I36" s="58" t="str">
        <f t="shared" si="0"/>
        <v>E</v>
      </c>
      <c r="J36" s="58">
        <f>COUNTIF(I$6:I36,I36)</f>
        <v>2</v>
      </c>
      <c r="K36" s="59" t="s">
        <v>114</v>
      </c>
      <c r="L36" s="56" t="s">
        <v>106</v>
      </c>
      <c r="M36" s="60">
        <v>0.041296296296296296</v>
      </c>
    </row>
    <row r="37" spans="1:13" ht="19.5" customHeight="1">
      <c r="A37" s="44">
        <v>32</v>
      </c>
      <c r="B37" s="28">
        <v>45</v>
      </c>
      <c r="C37" s="14" t="s">
        <v>69</v>
      </c>
      <c r="D37" s="14" t="s">
        <v>68</v>
      </c>
      <c r="E37" s="15" t="s">
        <v>110</v>
      </c>
      <c r="F37" s="15" t="s">
        <v>53</v>
      </c>
      <c r="G37" s="15">
        <v>1975</v>
      </c>
      <c r="H37" s="16" t="s">
        <v>85</v>
      </c>
      <c r="I37" s="17" t="str">
        <f t="shared" si="0"/>
        <v>B</v>
      </c>
      <c r="J37" s="17">
        <f>COUNTIF(I$6:I37,I37)</f>
        <v>13</v>
      </c>
      <c r="K37" s="18">
        <v>120839</v>
      </c>
      <c r="L37" s="15" t="s">
        <v>86</v>
      </c>
      <c r="M37" s="19">
        <v>0.041527777777777775</v>
      </c>
    </row>
    <row r="38" spans="1:13" ht="19.5" customHeight="1">
      <c r="A38" s="44">
        <v>33</v>
      </c>
      <c r="B38" s="28">
        <v>1</v>
      </c>
      <c r="C38" s="14" t="s">
        <v>63</v>
      </c>
      <c r="D38" s="14" t="s">
        <v>59</v>
      </c>
      <c r="E38" s="15" t="s">
        <v>110</v>
      </c>
      <c r="F38" s="15" t="s">
        <v>53</v>
      </c>
      <c r="G38" s="15">
        <v>1993</v>
      </c>
      <c r="H38" s="16" t="s">
        <v>81</v>
      </c>
      <c r="I38" s="17" t="str">
        <f t="shared" si="0"/>
        <v>A</v>
      </c>
      <c r="J38" s="17">
        <f>COUNTIF(I$6:I38,I38)</f>
        <v>6</v>
      </c>
      <c r="K38" s="18">
        <v>118680</v>
      </c>
      <c r="L38" s="15" t="s">
        <v>82</v>
      </c>
      <c r="M38" s="19">
        <v>0.04209490740740741</v>
      </c>
    </row>
    <row r="39" spans="1:13" ht="19.5" customHeight="1">
      <c r="A39" s="44">
        <v>34</v>
      </c>
      <c r="B39" s="28">
        <v>20</v>
      </c>
      <c r="C39" s="14" t="s">
        <v>15</v>
      </c>
      <c r="D39" s="14" t="s">
        <v>6</v>
      </c>
      <c r="E39" s="15" t="s">
        <v>110</v>
      </c>
      <c r="F39" s="15" t="s">
        <v>53</v>
      </c>
      <c r="G39" s="15">
        <v>1964</v>
      </c>
      <c r="H39" s="16" t="s">
        <v>102</v>
      </c>
      <c r="I39" s="17" t="str">
        <f t="shared" si="0"/>
        <v>C</v>
      </c>
      <c r="J39" s="17">
        <f>COUNTIF(I$6:I39,I39)</f>
        <v>6</v>
      </c>
      <c r="K39" s="18">
        <v>106354</v>
      </c>
      <c r="L39" s="15" t="s">
        <v>103</v>
      </c>
      <c r="M39" s="19">
        <v>0.04321759259259259</v>
      </c>
    </row>
    <row r="40" spans="1:13" ht="19.5" customHeight="1">
      <c r="A40" s="44">
        <v>35</v>
      </c>
      <c r="B40" s="28">
        <v>36</v>
      </c>
      <c r="C40" s="14" t="s">
        <v>36</v>
      </c>
      <c r="D40" s="14" t="s">
        <v>13</v>
      </c>
      <c r="E40" s="15" t="s">
        <v>110</v>
      </c>
      <c r="F40" s="15" t="s">
        <v>53</v>
      </c>
      <c r="G40" s="15">
        <v>1955</v>
      </c>
      <c r="H40" s="16" t="s">
        <v>106</v>
      </c>
      <c r="I40" s="17" t="str">
        <f t="shared" si="0"/>
        <v>D</v>
      </c>
      <c r="J40" s="17">
        <f>COUNTIF(I$6:I40,I40)</f>
        <v>5</v>
      </c>
      <c r="K40" s="18" t="s">
        <v>114</v>
      </c>
      <c r="L40" s="15" t="s">
        <v>106</v>
      </c>
      <c r="M40" s="19">
        <v>0.05085648148148148</v>
      </c>
    </row>
    <row r="41" spans="1:13" ht="19.5" customHeight="1">
      <c r="A41" s="44">
        <v>36</v>
      </c>
      <c r="B41" s="28">
        <v>16</v>
      </c>
      <c r="C41" s="14" t="s">
        <v>73</v>
      </c>
      <c r="D41" s="14" t="s">
        <v>30</v>
      </c>
      <c r="E41" s="15" t="s">
        <v>110</v>
      </c>
      <c r="F41" s="15" t="s">
        <v>53</v>
      </c>
      <c r="G41" s="15">
        <v>1957</v>
      </c>
      <c r="H41" s="16" t="s">
        <v>106</v>
      </c>
      <c r="I41" s="17" t="str">
        <f t="shared" si="0"/>
        <v>D</v>
      </c>
      <c r="J41" s="17">
        <f>COUNTIF(I$6:I41,I41)</f>
        <v>6</v>
      </c>
      <c r="K41" s="18" t="s">
        <v>114</v>
      </c>
      <c r="L41" s="15" t="s">
        <v>106</v>
      </c>
      <c r="M41" s="19" t="s">
        <v>37</v>
      </c>
    </row>
    <row r="43" spans="1:13" s="22" customFormat="1" ht="15">
      <c r="A43" s="24" t="s">
        <v>111</v>
      </c>
      <c r="B43" s="27"/>
      <c r="C43" s="24"/>
      <c r="D43" s="24"/>
      <c r="E43" s="4"/>
      <c r="F43" s="24"/>
      <c r="G43" s="24"/>
      <c r="H43" s="6"/>
      <c r="I43" s="4"/>
      <c r="J43" s="4"/>
      <c r="K43" s="4"/>
      <c r="L43" s="4"/>
      <c r="M43" s="7"/>
    </row>
    <row r="44" spans="1:13" s="22" customFormat="1" ht="12.75">
      <c r="A44" s="111" t="s">
        <v>27</v>
      </c>
      <c r="B44" s="111"/>
      <c r="C44" s="111"/>
      <c r="D44" s="111"/>
      <c r="E44" s="111"/>
      <c r="F44" s="111"/>
      <c r="G44" s="111"/>
      <c r="H44" s="6"/>
      <c r="I44" s="4"/>
      <c r="J44" s="4"/>
      <c r="K44" s="4"/>
      <c r="L44" s="4"/>
      <c r="M44" s="7"/>
    </row>
  </sheetData>
  <sheetProtection/>
  <mergeCells count="4">
    <mergeCell ref="A2:M2"/>
    <mergeCell ref="A3:M3"/>
    <mergeCell ref="A4:C4"/>
    <mergeCell ref="A44:G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2">
      <selection activeCell="R40" sqref="R40"/>
    </sheetView>
  </sheetViews>
  <sheetFormatPr defaultColWidth="9.140625" defaultRowHeight="15"/>
  <cols>
    <col min="1" max="1" width="5.57421875" style="2" customWidth="1"/>
    <col min="2" max="2" width="6.140625" style="25" customWidth="1"/>
    <col min="3" max="3" width="10.8515625" style="2" customWidth="1"/>
    <col min="4" max="4" width="9.421875" style="3" customWidth="1"/>
    <col min="5" max="5" width="3.7109375" style="4" bestFit="1" customWidth="1"/>
    <col min="6" max="6" width="6.00390625" style="4" customWidth="1"/>
    <col min="7" max="7" width="6.8515625" style="5" customWidth="1"/>
    <col min="8" max="8" width="27.00390625" style="6" customWidth="1"/>
    <col min="9" max="9" width="4.421875" style="4" customWidth="1"/>
    <col min="10" max="10" width="5.57421875" style="4" customWidth="1"/>
    <col min="11" max="11" width="7.28125" style="4" customWidth="1"/>
    <col min="12" max="12" width="5.7109375" style="4" customWidth="1"/>
    <col min="13" max="13" width="8.8515625" style="7" customWidth="1"/>
    <col min="14" max="16384" width="9.140625" style="8" customWidth="1"/>
  </cols>
  <sheetData>
    <row r="1" spans="6:7" ht="15.75" hidden="1" thickBot="1">
      <c r="F1" s="4" t="s">
        <v>107</v>
      </c>
      <c r="G1" s="5">
        <v>2023</v>
      </c>
    </row>
    <row r="2" spans="1:13" s="29" customFormat="1" ht="27.75" customHeight="1" thickBot="1">
      <c r="A2" s="112" t="s">
        <v>34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</row>
    <row r="3" spans="1:13" s="30" customFormat="1" ht="22.5" customHeight="1" thickBot="1">
      <c r="A3" s="115" t="s">
        <v>56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1:13" s="36" customFormat="1" ht="19.5" customHeight="1" thickBot="1">
      <c r="A4" s="118" t="s">
        <v>21</v>
      </c>
      <c r="B4" s="119"/>
      <c r="C4" s="120"/>
      <c r="D4" s="31"/>
      <c r="E4" s="31"/>
      <c r="F4" s="32"/>
      <c r="G4" s="33"/>
      <c r="H4" s="34"/>
      <c r="I4" s="32"/>
      <c r="J4" s="32"/>
      <c r="K4" s="32"/>
      <c r="L4" s="32"/>
      <c r="M4" s="35"/>
    </row>
    <row r="5" spans="1:13" s="43" customFormat="1" ht="30" customHeight="1" thickBot="1">
      <c r="A5" s="71" t="s">
        <v>23</v>
      </c>
      <c r="B5" s="71" t="s">
        <v>115</v>
      </c>
      <c r="C5" s="72" t="s">
        <v>0</v>
      </c>
      <c r="D5" s="73" t="s">
        <v>1</v>
      </c>
      <c r="E5" s="74" t="s">
        <v>116</v>
      </c>
      <c r="F5" s="74" t="s">
        <v>26</v>
      </c>
      <c r="G5" s="75" t="s">
        <v>25</v>
      </c>
      <c r="H5" s="76" t="s">
        <v>24</v>
      </c>
      <c r="I5" s="74" t="s">
        <v>108</v>
      </c>
      <c r="J5" s="77" t="s">
        <v>109</v>
      </c>
      <c r="K5" s="74" t="s">
        <v>113</v>
      </c>
      <c r="L5" s="74" t="s">
        <v>22</v>
      </c>
      <c r="M5" s="74" t="s">
        <v>19</v>
      </c>
    </row>
    <row r="6" spans="1:13" s="1" customFormat="1" ht="18" customHeight="1" thickBot="1">
      <c r="A6" s="121" t="s">
        <v>40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</row>
    <row r="7" spans="1:13" s="52" customFormat="1" ht="18" customHeight="1">
      <c r="A7" s="78">
        <v>1</v>
      </c>
      <c r="B7" s="79">
        <v>32</v>
      </c>
      <c r="C7" s="80" t="s">
        <v>64</v>
      </c>
      <c r="D7" s="80" t="s">
        <v>60</v>
      </c>
      <c r="E7" s="81" t="s">
        <v>110</v>
      </c>
      <c r="F7" s="81" t="s">
        <v>53</v>
      </c>
      <c r="G7" s="81">
        <v>1995</v>
      </c>
      <c r="H7" s="82" t="s">
        <v>83</v>
      </c>
      <c r="I7" s="83" t="str">
        <f aca="true" t="shared" si="0" ref="I7:I12"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83">
        <f>COUNTIF(I$7:I7,I7)</f>
        <v>1</v>
      </c>
      <c r="K7" s="84">
        <v>120887</v>
      </c>
      <c r="L7" s="81" t="s">
        <v>84</v>
      </c>
      <c r="M7" s="85">
        <v>0.027418981481481485</v>
      </c>
    </row>
    <row r="8" spans="1:13" s="61" customFormat="1" ht="18" customHeight="1">
      <c r="A8" s="53">
        <v>2</v>
      </c>
      <c r="B8" s="54">
        <v>39</v>
      </c>
      <c r="C8" s="55" t="s">
        <v>57</v>
      </c>
      <c r="D8" s="55" t="s">
        <v>3</v>
      </c>
      <c r="E8" s="56" t="s">
        <v>110</v>
      </c>
      <c r="F8" s="56" t="s">
        <v>53</v>
      </c>
      <c r="G8" s="56">
        <v>1984</v>
      </c>
      <c r="H8" s="57" t="s">
        <v>93</v>
      </c>
      <c r="I8" s="58" t="str">
        <f t="shared" si="0"/>
        <v>A</v>
      </c>
      <c r="J8" s="58">
        <f>COUNTIF(I$7:I8,I8)</f>
        <v>2</v>
      </c>
      <c r="K8" s="59">
        <v>118021</v>
      </c>
      <c r="L8" s="56" t="s">
        <v>94</v>
      </c>
      <c r="M8" s="60">
        <v>0.030601851851851852</v>
      </c>
    </row>
    <row r="9" spans="1:13" s="70" customFormat="1" ht="18" customHeight="1">
      <c r="A9" s="62">
        <v>3</v>
      </c>
      <c r="B9" s="63">
        <v>43</v>
      </c>
      <c r="C9" s="64" t="s">
        <v>62</v>
      </c>
      <c r="D9" s="64" t="s">
        <v>61</v>
      </c>
      <c r="E9" s="65" t="s">
        <v>110</v>
      </c>
      <c r="F9" s="65" t="s">
        <v>53</v>
      </c>
      <c r="G9" s="65">
        <v>1991</v>
      </c>
      <c r="H9" s="66" t="s">
        <v>81</v>
      </c>
      <c r="I9" s="67" t="str">
        <f t="shared" si="0"/>
        <v>A</v>
      </c>
      <c r="J9" s="67">
        <f>COUNTIF(I$7:I9,I9)</f>
        <v>3</v>
      </c>
      <c r="K9" s="68">
        <v>118712</v>
      </c>
      <c r="L9" s="65" t="s">
        <v>82</v>
      </c>
      <c r="M9" s="69">
        <v>0.03377314814814815</v>
      </c>
    </row>
    <row r="10" spans="1:13" ht="18" customHeight="1">
      <c r="A10" s="13">
        <v>4</v>
      </c>
      <c r="B10" s="28">
        <v>33</v>
      </c>
      <c r="C10" s="14" t="s">
        <v>41</v>
      </c>
      <c r="D10" s="14" t="s">
        <v>3</v>
      </c>
      <c r="E10" s="15" t="s">
        <v>110</v>
      </c>
      <c r="F10" s="15" t="s">
        <v>53</v>
      </c>
      <c r="G10" s="15">
        <v>1984</v>
      </c>
      <c r="H10" s="16" t="s">
        <v>87</v>
      </c>
      <c r="I10" s="17" t="str">
        <f t="shared" si="0"/>
        <v>A</v>
      </c>
      <c r="J10" s="17">
        <f>COUNTIF(I$7:I10,I10)</f>
        <v>4</v>
      </c>
      <c r="K10" s="18">
        <v>116716</v>
      </c>
      <c r="L10" s="15" t="s">
        <v>88</v>
      </c>
      <c r="M10" s="21">
        <v>0.033796296296296297</v>
      </c>
    </row>
    <row r="11" spans="1:13" ht="18" customHeight="1">
      <c r="A11" s="13">
        <v>5</v>
      </c>
      <c r="B11" s="28">
        <v>11</v>
      </c>
      <c r="C11" s="14" t="s">
        <v>58</v>
      </c>
      <c r="D11" s="14" t="s">
        <v>10</v>
      </c>
      <c r="E11" s="15" t="s">
        <v>110</v>
      </c>
      <c r="F11" s="15" t="s">
        <v>53</v>
      </c>
      <c r="G11" s="15">
        <v>1992</v>
      </c>
      <c r="H11" s="16" t="s">
        <v>81</v>
      </c>
      <c r="I11" s="17" t="str">
        <f t="shared" si="0"/>
        <v>A</v>
      </c>
      <c r="J11" s="17">
        <f>COUNTIF(I$7:I11,I11)</f>
        <v>5</v>
      </c>
      <c r="K11" s="18">
        <v>118172</v>
      </c>
      <c r="L11" s="15" t="s">
        <v>82</v>
      </c>
      <c r="M11" s="19">
        <v>0.03738425925925926</v>
      </c>
    </row>
    <row r="12" spans="1:13" ht="18" customHeight="1" thickBot="1">
      <c r="A12" s="86">
        <v>6</v>
      </c>
      <c r="B12" s="87">
        <v>1</v>
      </c>
      <c r="C12" s="88" t="s">
        <v>63</v>
      </c>
      <c r="D12" s="88" t="s">
        <v>59</v>
      </c>
      <c r="E12" s="89" t="s">
        <v>110</v>
      </c>
      <c r="F12" s="89" t="s">
        <v>53</v>
      </c>
      <c r="G12" s="89">
        <v>1993</v>
      </c>
      <c r="H12" s="90" t="s">
        <v>81</v>
      </c>
      <c r="I12" s="91" t="str">
        <f t="shared" si="0"/>
        <v>A</v>
      </c>
      <c r="J12" s="91">
        <f>COUNTIF(I$7:I12,I12)</f>
        <v>6</v>
      </c>
      <c r="K12" s="92">
        <v>118680</v>
      </c>
      <c r="L12" s="89" t="s">
        <v>82</v>
      </c>
      <c r="M12" s="93">
        <v>0.04209490740740741</v>
      </c>
    </row>
    <row r="13" spans="1:13" s="1" customFormat="1" ht="18" customHeight="1" thickBot="1">
      <c r="A13" s="121" t="s">
        <v>38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3"/>
    </row>
    <row r="14" spans="1:13" s="52" customFormat="1" ht="18" customHeight="1">
      <c r="A14" s="78">
        <v>1</v>
      </c>
      <c r="B14" s="79">
        <v>15</v>
      </c>
      <c r="C14" s="80" t="s">
        <v>2</v>
      </c>
      <c r="D14" s="80" t="s">
        <v>31</v>
      </c>
      <c r="E14" s="81" t="s">
        <v>110</v>
      </c>
      <c r="F14" s="81" t="s">
        <v>53</v>
      </c>
      <c r="G14" s="81">
        <v>1975</v>
      </c>
      <c r="H14" s="82" t="s">
        <v>81</v>
      </c>
      <c r="I14" s="83" t="str">
        <f aca="true" t="shared" si="1" ref="I14:I26">IF(F14="m",IF($G$1-$G14&lt;=19,"JM",IF($G$1-$G14&lt;=39,"A",IF($G$1-$G14&lt;=49,"B",IF($G$1-$G14&lt;=59,"C",IF($G$1-$G14&lt;=69,"D","E"))))),IF($G$1-$G14&lt;=19,"JŽ",IF($G$1-$G14&lt;=39,"F",IF($G$1-$G14&lt;=49,"G",IF($G$1-$G14&lt;=59,"H","I")))))</f>
        <v>B</v>
      </c>
      <c r="J14" s="83">
        <f>COUNTIF(I$7:I14,I14)</f>
        <v>1</v>
      </c>
      <c r="K14" s="84">
        <v>119516</v>
      </c>
      <c r="L14" s="81" t="s">
        <v>82</v>
      </c>
      <c r="M14" s="85">
        <v>0.028657407407407406</v>
      </c>
    </row>
    <row r="15" spans="1:13" s="61" customFormat="1" ht="18" customHeight="1">
      <c r="A15" s="53">
        <v>2</v>
      </c>
      <c r="B15" s="54">
        <v>38</v>
      </c>
      <c r="C15" s="55" t="s">
        <v>28</v>
      </c>
      <c r="D15" s="55" t="s">
        <v>9</v>
      </c>
      <c r="E15" s="56" t="s">
        <v>110</v>
      </c>
      <c r="F15" s="56" t="s">
        <v>53</v>
      </c>
      <c r="G15" s="56">
        <v>1982</v>
      </c>
      <c r="H15" s="57" t="s">
        <v>97</v>
      </c>
      <c r="I15" s="58" t="str">
        <f t="shared" si="1"/>
        <v>B</v>
      </c>
      <c r="J15" s="58">
        <f>COUNTIF(I$7:I15,I15)</f>
        <v>2</v>
      </c>
      <c r="K15" s="59">
        <v>116746</v>
      </c>
      <c r="L15" s="56" t="s">
        <v>98</v>
      </c>
      <c r="M15" s="60">
        <v>0.029409722222222223</v>
      </c>
    </row>
    <row r="16" spans="1:13" s="70" customFormat="1" ht="18" customHeight="1">
      <c r="A16" s="62">
        <v>3</v>
      </c>
      <c r="B16" s="63">
        <v>7</v>
      </c>
      <c r="C16" s="64" t="s">
        <v>71</v>
      </c>
      <c r="D16" s="64" t="s">
        <v>70</v>
      </c>
      <c r="E16" s="65" t="s">
        <v>110</v>
      </c>
      <c r="F16" s="65" t="s">
        <v>53</v>
      </c>
      <c r="G16" s="65">
        <v>1976</v>
      </c>
      <c r="H16" s="66" t="s">
        <v>85</v>
      </c>
      <c r="I16" s="67" t="str">
        <f t="shared" si="1"/>
        <v>B</v>
      </c>
      <c r="J16" s="67">
        <f>COUNTIF(I$7:I16,I16)</f>
        <v>3</v>
      </c>
      <c r="K16" s="68">
        <v>116371</v>
      </c>
      <c r="L16" s="65" t="s">
        <v>86</v>
      </c>
      <c r="M16" s="69">
        <v>0.031122685185185187</v>
      </c>
    </row>
    <row r="17" spans="1:13" ht="18" customHeight="1">
      <c r="A17" s="13">
        <v>4</v>
      </c>
      <c r="B17" s="28">
        <v>37</v>
      </c>
      <c r="C17" s="14" t="s">
        <v>33</v>
      </c>
      <c r="D17" s="14" t="s">
        <v>7</v>
      </c>
      <c r="E17" s="15" t="s">
        <v>110</v>
      </c>
      <c r="F17" s="15" t="s">
        <v>53</v>
      </c>
      <c r="G17" s="15">
        <v>1979</v>
      </c>
      <c r="H17" s="16" t="s">
        <v>81</v>
      </c>
      <c r="I17" s="17" t="str">
        <f t="shared" si="1"/>
        <v>B</v>
      </c>
      <c r="J17" s="17">
        <f>COUNTIF(I$7:I17,I17)</f>
        <v>4</v>
      </c>
      <c r="K17" s="18">
        <v>114276</v>
      </c>
      <c r="L17" s="15" t="s">
        <v>82</v>
      </c>
      <c r="M17" s="19">
        <v>0.031203703703703702</v>
      </c>
    </row>
    <row r="18" spans="1:13" ht="18" customHeight="1">
      <c r="A18" s="13">
        <v>5</v>
      </c>
      <c r="B18" s="28">
        <v>58</v>
      </c>
      <c r="C18" s="14" t="s">
        <v>18</v>
      </c>
      <c r="D18" s="14" t="s">
        <v>13</v>
      </c>
      <c r="E18" s="15" t="s">
        <v>110</v>
      </c>
      <c r="F18" s="15" t="s">
        <v>53</v>
      </c>
      <c r="G18" s="15">
        <v>1974</v>
      </c>
      <c r="H18" s="16" t="s">
        <v>95</v>
      </c>
      <c r="I18" s="17" t="str">
        <f t="shared" si="1"/>
        <v>B</v>
      </c>
      <c r="J18" s="17">
        <f>COUNTIF(I$7:I18,I18)</f>
        <v>5</v>
      </c>
      <c r="K18" s="18">
        <v>116171</v>
      </c>
      <c r="L18" s="15" t="s">
        <v>96</v>
      </c>
      <c r="M18" s="19">
        <v>0.03173611111111111</v>
      </c>
    </row>
    <row r="19" spans="1:13" ht="18" customHeight="1">
      <c r="A19" s="13">
        <v>6</v>
      </c>
      <c r="B19" s="28">
        <v>50</v>
      </c>
      <c r="C19" s="14" t="s">
        <v>43</v>
      </c>
      <c r="D19" s="14" t="s">
        <v>44</v>
      </c>
      <c r="E19" s="15" t="s">
        <v>110</v>
      </c>
      <c r="F19" s="15" t="s">
        <v>53</v>
      </c>
      <c r="G19" s="15">
        <v>1979</v>
      </c>
      <c r="H19" s="16" t="s">
        <v>93</v>
      </c>
      <c r="I19" s="17" t="str">
        <f t="shared" si="1"/>
        <v>B</v>
      </c>
      <c r="J19" s="17">
        <f>COUNTIF(I$7:I19,I19)</f>
        <v>6</v>
      </c>
      <c r="K19" s="18">
        <v>117538</v>
      </c>
      <c r="L19" s="15" t="s">
        <v>94</v>
      </c>
      <c r="M19" s="19">
        <v>0.031886574074074074</v>
      </c>
    </row>
    <row r="20" spans="1:13" ht="18" customHeight="1">
      <c r="A20" s="13">
        <v>7</v>
      </c>
      <c r="B20" s="28">
        <v>21</v>
      </c>
      <c r="C20" s="14" t="s">
        <v>4</v>
      </c>
      <c r="D20" s="14" t="s">
        <v>5</v>
      </c>
      <c r="E20" s="15" t="s">
        <v>110</v>
      </c>
      <c r="F20" s="15" t="s">
        <v>53</v>
      </c>
      <c r="G20" s="20">
        <v>1975</v>
      </c>
      <c r="H20" s="16" t="s">
        <v>87</v>
      </c>
      <c r="I20" s="17" t="str">
        <f t="shared" si="1"/>
        <v>B</v>
      </c>
      <c r="J20" s="17">
        <f>COUNTIF(I$7:I20,I20)</f>
        <v>7</v>
      </c>
      <c r="K20" s="18">
        <v>108752</v>
      </c>
      <c r="L20" s="15" t="s">
        <v>88</v>
      </c>
      <c r="M20" s="19">
        <v>0.032199074074074074</v>
      </c>
    </row>
    <row r="21" spans="1:13" ht="18" customHeight="1">
      <c r="A21" s="13">
        <v>8</v>
      </c>
      <c r="B21" s="28">
        <v>4</v>
      </c>
      <c r="C21" s="14" t="s">
        <v>42</v>
      </c>
      <c r="D21" s="14" t="s">
        <v>12</v>
      </c>
      <c r="E21" s="15" t="s">
        <v>110</v>
      </c>
      <c r="F21" s="15" t="s">
        <v>53</v>
      </c>
      <c r="G21" s="15">
        <v>1983</v>
      </c>
      <c r="H21" s="16" t="s">
        <v>99</v>
      </c>
      <c r="I21" s="17" t="str">
        <f t="shared" si="1"/>
        <v>B</v>
      </c>
      <c r="J21" s="17">
        <f>COUNTIF(I$7:I21,I21)</f>
        <v>8</v>
      </c>
      <c r="K21" s="18">
        <v>117748</v>
      </c>
      <c r="L21" s="15" t="s">
        <v>100</v>
      </c>
      <c r="M21" s="19">
        <v>0.032789351851851854</v>
      </c>
    </row>
    <row r="22" spans="1:13" ht="18" customHeight="1">
      <c r="A22" s="13">
        <v>9</v>
      </c>
      <c r="B22" s="28">
        <v>31</v>
      </c>
      <c r="C22" s="14" t="s">
        <v>18</v>
      </c>
      <c r="D22" s="14" t="s">
        <v>65</v>
      </c>
      <c r="E22" s="15" t="s">
        <v>110</v>
      </c>
      <c r="F22" s="15" t="s">
        <v>53</v>
      </c>
      <c r="G22" s="15">
        <v>1975</v>
      </c>
      <c r="H22" s="16" t="s">
        <v>97</v>
      </c>
      <c r="I22" s="17" t="str">
        <f t="shared" si="1"/>
        <v>B</v>
      </c>
      <c r="J22" s="17">
        <f>COUNTIF(I$7:I22,I22)</f>
        <v>9</v>
      </c>
      <c r="K22" s="18">
        <v>115958</v>
      </c>
      <c r="L22" s="15" t="s">
        <v>98</v>
      </c>
      <c r="M22" s="19">
        <v>0.03449074074074074</v>
      </c>
    </row>
    <row r="23" spans="1:13" ht="18" customHeight="1">
      <c r="A23" s="13">
        <v>10</v>
      </c>
      <c r="B23" s="28">
        <v>13</v>
      </c>
      <c r="C23" s="14" t="s">
        <v>15</v>
      </c>
      <c r="D23" s="14" t="s">
        <v>52</v>
      </c>
      <c r="E23" s="15" t="s">
        <v>110</v>
      </c>
      <c r="F23" s="15" t="s">
        <v>53</v>
      </c>
      <c r="G23" s="15">
        <v>1978</v>
      </c>
      <c r="H23" s="16" t="s">
        <v>81</v>
      </c>
      <c r="I23" s="17" t="str">
        <f t="shared" si="1"/>
        <v>B</v>
      </c>
      <c r="J23" s="17">
        <f>COUNTIF(I$7:I23,I23)</f>
        <v>10</v>
      </c>
      <c r="K23" s="18">
        <v>111504</v>
      </c>
      <c r="L23" s="15" t="s">
        <v>82</v>
      </c>
      <c r="M23" s="19">
        <v>0.03710648148148148</v>
      </c>
    </row>
    <row r="24" spans="1:13" ht="18" customHeight="1">
      <c r="A24" s="13">
        <v>11</v>
      </c>
      <c r="B24" s="28">
        <v>24</v>
      </c>
      <c r="C24" s="14" t="s">
        <v>67</v>
      </c>
      <c r="D24" s="14" t="s">
        <v>66</v>
      </c>
      <c r="E24" s="15" t="s">
        <v>110</v>
      </c>
      <c r="F24" s="15" t="s">
        <v>53</v>
      </c>
      <c r="G24" s="15">
        <v>1976</v>
      </c>
      <c r="H24" s="16" t="s">
        <v>97</v>
      </c>
      <c r="I24" s="17" t="str">
        <f t="shared" si="1"/>
        <v>B</v>
      </c>
      <c r="J24" s="17">
        <f>COUNTIF(I$7:I24,I24)</f>
        <v>11</v>
      </c>
      <c r="K24" s="18">
        <v>115742</v>
      </c>
      <c r="L24" s="15" t="s">
        <v>98</v>
      </c>
      <c r="M24" s="19">
        <v>0.03765046296296296</v>
      </c>
    </row>
    <row r="25" spans="1:13" ht="18" customHeight="1">
      <c r="A25" s="13">
        <v>12</v>
      </c>
      <c r="B25" s="28">
        <v>27</v>
      </c>
      <c r="C25" s="14" t="s">
        <v>32</v>
      </c>
      <c r="D25" s="14" t="s">
        <v>3</v>
      </c>
      <c r="E25" s="15" t="s">
        <v>110</v>
      </c>
      <c r="F25" s="15" t="s">
        <v>53</v>
      </c>
      <c r="G25" s="15">
        <v>1976</v>
      </c>
      <c r="H25" s="16" t="s">
        <v>81</v>
      </c>
      <c r="I25" s="17" t="str">
        <f t="shared" si="1"/>
        <v>B</v>
      </c>
      <c r="J25" s="17">
        <f>COUNTIF(I$7:I25,I25)</f>
        <v>12</v>
      </c>
      <c r="K25" s="18">
        <v>109618</v>
      </c>
      <c r="L25" s="15" t="s">
        <v>82</v>
      </c>
      <c r="M25" s="19">
        <v>0.03796296296296296</v>
      </c>
    </row>
    <row r="26" spans="1:13" ht="18" customHeight="1" thickBot="1">
      <c r="A26" s="86">
        <v>13</v>
      </c>
      <c r="B26" s="87">
        <v>45</v>
      </c>
      <c r="C26" s="88" t="s">
        <v>69</v>
      </c>
      <c r="D26" s="88" t="s">
        <v>68</v>
      </c>
      <c r="E26" s="89" t="s">
        <v>110</v>
      </c>
      <c r="F26" s="89" t="s">
        <v>53</v>
      </c>
      <c r="G26" s="89">
        <v>1975</v>
      </c>
      <c r="H26" s="90" t="s">
        <v>85</v>
      </c>
      <c r="I26" s="91" t="str">
        <f t="shared" si="1"/>
        <v>B</v>
      </c>
      <c r="J26" s="91">
        <f>COUNTIF(I$7:I26,I26)</f>
        <v>13</v>
      </c>
      <c r="K26" s="92">
        <v>120839</v>
      </c>
      <c r="L26" s="89" t="s">
        <v>86</v>
      </c>
      <c r="M26" s="93">
        <v>0.041527777777777775</v>
      </c>
    </row>
    <row r="27" spans="1:13" s="1" customFormat="1" ht="18" customHeight="1" thickBot="1">
      <c r="A27" s="121" t="s">
        <v>39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3"/>
    </row>
    <row r="28" spans="1:13" s="52" customFormat="1" ht="18" customHeight="1">
      <c r="A28" s="78">
        <v>1</v>
      </c>
      <c r="B28" s="79">
        <v>25</v>
      </c>
      <c r="C28" s="80" t="s">
        <v>45</v>
      </c>
      <c r="D28" s="80" t="s">
        <v>46</v>
      </c>
      <c r="E28" s="81" t="s">
        <v>110</v>
      </c>
      <c r="F28" s="81" t="s">
        <v>53</v>
      </c>
      <c r="G28" s="81">
        <v>1973</v>
      </c>
      <c r="H28" s="82" t="s">
        <v>99</v>
      </c>
      <c r="I28" s="83" t="str">
        <f aca="true" t="shared" si="2" ref="I28:I33">IF(F28="m",IF($G$1-$G28&lt;=19,"JM",IF($G$1-$G28&lt;=39,"A",IF($G$1-$G28&lt;=49,"B",IF($G$1-$G28&lt;=59,"C",IF($G$1-$G28&lt;=69,"D","E"))))),IF($G$1-$G28&lt;=19,"JŽ",IF($G$1-$G28&lt;=39,"F",IF($G$1-$G28&lt;=49,"G",IF($G$1-$G28&lt;=59,"H","I")))))</f>
        <v>C</v>
      </c>
      <c r="J28" s="83">
        <f>COUNTIF(I$7:I28,I28)</f>
        <v>1</v>
      </c>
      <c r="K28" s="84">
        <v>114483</v>
      </c>
      <c r="L28" s="81" t="s">
        <v>100</v>
      </c>
      <c r="M28" s="85">
        <v>0.026967592592592595</v>
      </c>
    </row>
    <row r="29" spans="1:13" s="61" customFormat="1" ht="18" customHeight="1">
      <c r="A29" s="53">
        <v>2</v>
      </c>
      <c r="B29" s="54">
        <v>46</v>
      </c>
      <c r="C29" s="55" t="s">
        <v>101</v>
      </c>
      <c r="D29" s="55" t="s">
        <v>8</v>
      </c>
      <c r="E29" s="56" t="s">
        <v>110</v>
      </c>
      <c r="F29" s="56" t="s">
        <v>53</v>
      </c>
      <c r="G29" s="56">
        <v>1969</v>
      </c>
      <c r="H29" s="57" t="s">
        <v>106</v>
      </c>
      <c r="I29" s="58" t="str">
        <f t="shared" si="2"/>
        <v>C</v>
      </c>
      <c r="J29" s="58">
        <f>COUNTIF(I$7:I29,I29)</f>
        <v>2</v>
      </c>
      <c r="K29" s="59">
        <v>113958</v>
      </c>
      <c r="L29" s="56" t="s">
        <v>106</v>
      </c>
      <c r="M29" s="60">
        <v>0.028333333333333332</v>
      </c>
    </row>
    <row r="30" spans="1:13" s="70" customFormat="1" ht="18" customHeight="1">
      <c r="A30" s="62">
        <v>3</v>
      </c>
      <c r="B30" s="63">
        <v>3</v>
      </c>
      <c r="C30" s="64" t="s">
        <v>49</v>
      </c>
      <c r="D30" s="64" t="s">
        <v>10</v>
      </c>
      <c r="E30" s="65" t="s">
        <v>110</v>
      </c>
      <c r="F30" s="65" t="s">
        <v>53</v>
      </c>
      <c r="G30" s="65">
        <v>1968</v>
      </c>
      <c r="H30" s="66" t="s">
        <v>104</v>
      </c>
      <c r="I30" s="67" t="str">
        <f t="shared" si="2"/>
        <v>C</v>
      </c>
      <c r="J30" s="67">
        <f>COUNTIF(I$7:I30,I30)</f>
        <v>3</v>
      </c>
      <c r="K30" s="68">
        <v>106525</v>
      </c>
      <c r="L30" s="65" t="s">
        <v>105</v>
      </c>
      <c r="M30" s="69">
        <v>0.029074074074074075</v>
      </c>
    </row>
    <row r="31" spans="1:13" ht="18" customHeight="1">
      <c r="A31" s="13">
        <v>4</v>
      </c>
      <c r="B31" s="28">
        <v>17</v>
      </c>
      <c r="C31" s="14" t="s">
        <v>35</v>
      </c>
      <c r="D31" s="14" t="s">
        <v>11</v>
      </c>
      <c r="E31" s="15" t="s">
        <v>110</v>
      </c>
      <c r="F31" s="15" t="s">
        <v>53</v>
      </c>
      <c r="G31" s="20">
        <v>1965</v>
      </c>
      <c r="H31" s="16" t="s">
        <v>117</v>
      </c>
      <c r="I31" s="17" t="str">
        <f t="shared" si="2"/>
        <v>C</v>
      </c>
      <c r="J31" s="17">
        <f>COUNTIF(I$7:I31,I31)</f>
        <v>4</v>
      </c>
      <c r="K31" s="18">
        <v>106270</v>
      </c>
      <c r="L31" s="15" t="s">
        <v>48</v>
      </c>
      <c r="M31" s="19">
        <v>0.03311342592592593</v>
      </c>
    </row>
    <row r="32" spans="1:13" ht="18" customHeight="1">
      <c r="A32" s="13">
        <v>5</v>
      </c>
      <c r="B32" s="28">
        <v>47</v>
      </c>
      <c r="C32" s="14" t="s">
        <v>47</v>
      </c>
      <c r="D32" s="14" t="s">
        <v>3</v>
      </c>
      <c r="E32" s="15" t="s">
        <v>110</v>
      </c>
      <c r="F32" s="15" t="s">
        <v>53</v>
      </c>
      <c r="G32" s="15">
        <v>1964</v>
      </c>
      <c r="H32" s="16" t="s">
        <v>97</v>
      </c>
      <c r="I32" s="17" t="str">
        <f t="shared" si="2"/>
        <v>C</v>
      </c>
      <c r="J32" s="17">
        <f>COUNTIF(I$7:I32,I32)</f>
        <v>5</v>
      </c>
      <c r="K32" s="18">
        <v>112273</v>
      </c>
      <c r="L32" s="15" t="s">
        <v>98</v>
      </c>
      <c r="M32" s="19">
        <v>0.03751157407407407</v>
      </c>
    </row>
    <row r="33" spans="1:13" ht="18" customHeight="1" thickBot="1">
      <c r="A33" s="86">
        <v>6</v>
      </c>
      <c r="B33" s="87">
        <v>20</v>
      </c>
      <c r="C33" s="88" t="s">
        <v>15</v>
      </c>
      <c r="D33" s="88" t="s">
        <v>6</v>
      </c>
      <c r="E33" s="89" t="s">
        <v>110</v>
      </c>
      <c r="F33" s="89" t="s">
        <v>53</v>
      </c>
      <c r="G33" s="89">
        <v>1964</v>
      </c>
      <c r="H33" s="90" t="s">
        <v>102</v>
      </c>
      <c r="I33" s="91" t="str">
        <f t="shared" si="2"/>
        <v>C</v>
      </c>
      <c r="J33" s="91">
        <f>COUNTIF(I$7:I33,I33)</f>
        <v>6</v>
      </c>
      <c r="K33" s="92">
        <v>106354</v>
      </c>
      <c r="L33" s="89" t="s">
        <v>103</v>
      </c>
      <c r="M33" s="93">
        <v>0.04321759259259259</v>
      </c>
    </row>
    <row r="34" spans="1:13" s="1" customFormat="1" ht="18" customHeight="1" thickBot="1">
      <c r="A34" s="121" t="s">
        <v>55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3"/>
    </row>
    <row r="35" spans="1:13" s="52" customFormat="1" ht="18" customHeight="1">
      <c r="A35" s="78">
        <v>1</v>
      </c>
      <c r="B35" s="79">
        <v>9</v>
      </c>
      <c r="C35" s="80" t="s">
        <v>14</v>
      </c>
      <c r="D35" s="80" t="s">
        <v>13</v>
      </c>
      <c r="E35" s="81" t="s">
        <v>110</v>
      </c>
      <c r="F35" s="81" t="s">
        <v>53</v>
      </c>
      <c r="G35" s="81">
        <v>1961</v>
      </c>
      <c r="H35" s="82" t="s">
        <v>97</v>
      </c>
      <c r="I35" s="83" t="str">
        <f aca="true" t="shared" si="3" ref="I35:I40">IF(F35="m",IF($G$1-$G35&lt;=19,"JM",IF($G$1-$G35&lt;=39,"A",IF($G$1-$G35&lt;=49,"B",IF($G$1-$G35&lt;=59,"C",IF($G$1-$G35&lt;=69,"D","E"))))),IF($G$1-$G35&lt;=19,"JŽ",IF($G$1-$G35&lt;=39,"F",IF($G$1-$G35&lt;=49,"G",IF($G$1-$G35&lt;=59,"H","I")))))</f>
        <v>D</v>
      </c>
      <c r="J35" s="83">
        <f>COUNTIF(I$7:I35,I35)</f>
        <v>1</v>
      </c>
      <c r="K35" s="84">
        <v>112415</v>
      </c>
      <c r="L35" s="81" t="s">
        <v>98</v>
      </c>
      <c r="M35" s="85">
        <v>0.02929398148148148</v>
      </c>
    </row>
    <row r="36" spans="1:13" s="61" customFormat="1" ht="18" customHeight="1">
      <c r="A36" s="53">
        <v>2</v>
      </c>
      <c r="B36" s="54">
        <v>82</v>
      </c>
      <c r="C36" s="55" t="s">
        <v>50</v>
      </c>
      <c r="D36" s="55" t="s">
        <v>51</v>
      </c>
      <c r="E36" s="56" t="s">
        <v>110</v>
      </c>
      <c r="F36" s="56" t="s">
        <v>53</v>
      </c>
      <c r="G36" s="56">
        <v>1962</v>
      </c>
      <c r="H36" s="57" t="s">
        <v>106</v>
      </c>
      <c r="I36" s="58" t="str">
        <f t="shared" si="3"/>
        <v>D</v>
      </c>
      <c r="J36" s="58">
        <f>COUNTIF(I$7:I36,I36)</f>
        <v>2</v>
      </c>
      <c r="K36" s="59" t="s">
        <v>114</v>
      </c>
      <c r="L36" s="56" t="s">
        <v>106</v>
      </c>
      <c r="M36" s="60">
        <v>0.030046296296296297</v>
      </c>
    </row>
    <row r="37" spans="1:13" s="70" customFormat="1" ht="18" customHeight="1">
      <c r="A37" s="62">
        <v>3</v>
      </c>
      <c r="B37" s="63">
        <v>29</v>
      </c>
      <c r="C37" s="64" t="s">
        <v>72</v>
      </c>
      <c r="D37" s="64" t="s">
        <v>13</v>
      </c>
      <c r="E37" s="65" t="s">
        <v>110</v>
      </c>
      <c r="F37" s="65" t="s">
        <v>53</v>
      </c>
      <c r="G37" s="65">
        <v>1956</v>
      </c>
      <c r="H37" s="66" t="s">
        <v>106</v>
      </c>
      <c r="I37" s="67" t="str">
        <f t="shared" si="3"/>
        <v>D</v>
      </c>
      <c r="J37" s="67">
        <f>COUNTIF(I$7:I37,I37)</f>
        <v>3</v>
      </c>
      <c r="K37" s="68" t="s">
        <v>114</v>
      </c>
      <c r="L37" s="65" t="s">
        <v>106</v>
      </c>
      <c r="M37" s="69">
        <v>0.03730324074074074</v>
      </c>
    </row>
    <row r="38" spans="1:13" ht="18" customHeight="1">
      <c r="A38" s="13">
        <v>4</v>
      </c>
      <c r="B38" s="28">
        <v>10</v>
      </c>
      <c r="C38" s="14" t="s">
        <v>75</v>
      </c>
      <c r="D38" s="14" t="s">
        <v>74</v>
      </c>
      <c r="E38" s="15" t="s">
        <v>110</v>
      </c>
      <c r="F38" s="15" t="s">
        <v>53</v>
      </c>
      <c r="G38" s="15">
        <v>1954</v>
      </c>
      <c r="H38" s="16" t="s">
        <v>106</v>
      </c>
      <c r="I38" s="17" t="str">
        <f t="shared" si="3"/>
        <v>D</v>
      </c>
      <c r="J38" s="17">
        <f>COUNTIF(I$7:I38,I38)</f>
        <v>4</v>
      </c>
      <c r="K38" s="18" t="s">
        <v>114</v>
      </c>
      <c r="L38" s="15" t="s">
        <v>106</v>
      </c>
      <c r="M38" s="19">
        <v>0.039421296296296295</v>
      </c>
    </row>
    <row r="39" spans="1:13" ht="18" customHeight="1">
      <c r="A39" s="13">
        <v>5</v>
      </c>
      <c r="B39" s="28">
        <v>36</v>
      </c>
      <c r="C39" s="14" t="s">
        <v>36</v>
      </c>
      <c r="D39" s="14" t="s">
        <v>13</v>
      </c>
      <c r="E39" s="15" t="s">
        <v>110</v>
      </c>
      <c r="F39" s="15" t="s">
        <v>53</v>
      </c>
      <c r="G39" s="15">
        <v>1955</v>
      </c>
      <c r="H39" s="16" t="s">
        <v>106</v>
      </c>
      <c r="I39" s="17" t="str">
        <f t="shared" si="3"/>
        <v>D</v>
      </c>
      <c r="J39" s="17">
        <f>COUNTIF(I$7:I39,I39)</f>
        <v>5</v>
      </c>
      <c r="K39" s="18" t="s">
        <v>114</v>
      </c>
      <c r="L39" s="15" t="s">
        <v>106</v>
      </c>
      <c r="M39" s="19">
        <v>0.05085648148148148</v>
      </c>
    </row>
    <row r="40" spans="1:13" ht="18" customHeight="1" thickBot="1">
      <c r="A40" s="86">
        <v>6</v>
      </c>
      <c r="B40" s="87">
        <v>16</v>
      </c>
      <c r="C40" s="88" t="s">
        <v>73</v>
      </c>
      <c r="D40" s="88" t="s">
        <v>30</v>
      </c>
      <c r="E40" s="89" t="s">
        <v>110</v>
      </c>
      <c r="F40" s="89" t="s">
        <v>53</v>
      </c>
      <c r="G40" s="89">
        <v>1957</v>
      </c>
      <c r="H40" s="90" t="s">
        <v>106</v>
      </c>
      <c r="I40" s="91" t="str">
        <f t="shared" si="3"/>
        <v>D</v>
      </c>
      <c r="J40" s="91">
        <f>COUNTIF(I$7:I40,I40)</f>
        <v>6</v>
      </c>
      <c r="K40" s="92" t="s">
        <v>114</v>
      </c>
      <c r="L40" s="89" t="s">
        <v>106</v>
      </c>
      <c r="M40" s="93" t="s">
        <v>37</v>
      </c>
    </row>
    <row r="41" spans="1:13" s="1" customFormat="1" ht="18" customHeight="1" thickBot="1">
      <c r="A41" s="121" t="s">
        <v>54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3"/>
    </row>
    <row r="42" spans="1:13" s="52" customFormat="1" ht="18" customHeight="1">
      <c r="A42" s="78">
        <v>1</v>
      </c>
      <c r="B42" s="79">
        <v>35</v>
      </c>
      <c r="C42" s="80" t="s">
        <v>29</v>
      </c>
      <c r="D42" s="80" t="s">
        <v>30</v>
      </c>
      <c r="E42" s="81" t="s">
        <v>110</v>
      </c>
      <c r="F42" s="81" t="s">
        <v>53</v>
      </c>
      <c r="G42" s="81">
        <v>1952</v>
      </c>
      <c r="H42" s="82" t="s">
        <v>106</v>
      </c>
      <c r="I42" s="83" t="str">
        <f>IF(F42="m",IF($G$1-$G42&lt;=19,"JM",IF($G$1-$G42&lt;=39,"A",IF($G$1-$G42&lt;=49,"B",IF($G$1-$G42&lt;=59,"C",IF($G$1-$G42&lt;=69,"D","E"))))),IF($G$1-$G42&lt;=19,"JŽ",IF($G$1-$G42&lt;=39,"F",IF($G$1-$G42&lt;=49,"G",IF($G$1-$G42&lt;=59,"H","I")))))</f>
        <v>E</v>
      </c>
      <c r="J42" s="83">
        <f>COUNTIF(I$7:I42,I42)</f>
        <v>1</v>
      </c>
      <c r="K42" s="84" t="s">
        <v>114</v>
      </c>
      <c r="L42" s="81" t="s">
        <v>106</v>
      </c>
      <c r="M42" s="85">
        <v>0.04056712962962963</v>
      </c>
    </row>
    <row r="43" spans="1:13" s="61" customFormat="1" ht="18" customHeight="1" thickBot="1">
      <c r="A43" s="94">
        <v>2</v>
      </c>
      <c r="B43" s="95">
        <v>34</v>
      </c>
      <c r="C43" s="96" t="s">
        <v>76</v>
      </c>
      <c r="D43" s="96" t="s">
        <v>13</v>
      </c>
      <c r="E43" s="97" t="s">
        <v>110</v>
      </c>
      <c r="F43" s="97" t="s">
        <v>53</v>
      </c>
      <c r="G43" s="97">
        <v>1949</v>
      </c>
      <c r="H43" s="98" t="s">
        <v>106</v>
      </c>
      <c r="I43" s="99" t="str">
        <f>IF(F43="m",IF($G$1-$G43&lt;=19,"JM",IF($G$1-$G43&lt;=39,"A",IF($G$1-$G43&lt;=49,"B",IF($G$1-$G43&lt;=59,"C",IF($G$1-$G43&lt;=69,"D","E"))))),IF($G$1-$G43&lt;=19,"JŽ",IF($G$1-$G43&lt;=39,"F",IF($G$1-$G43&lt;=49,"G",IF($G$1-$G43&lt;=59,"H","I")))))</f>
        <v>E</v>
      </c>
      <c r="J43" s="99">
        <f>COUNTIF(I$7:I43,I43)</f>
        <v>2</v>
      </c>
      <c r="K43" s="100" t="s">
        <v>114</v>
      </c>
      <c r="L43" s="97" t="s">
        <v>106</v>
      </c>
      <c r="M43" s="101">
        <v>0.041296296296296296</v>
      </c>
    </row>
    <row r="44" spans="1:13" s="1" customFormat="1" ht="18" customHeight="1" thickBot="1">
      <c r="A44" s="121" t="s">
        <v>119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3"/>
    </row>
    <row r="45" spans="1:13" s="52" customFormat="1" ht="18" customHeight="1">
      <c r="A45" s="78">
        <v>1</v>
      </c>
      <c r="B45" s="79">
        <v>26</v>
      </c>
      <c r="C45" s="80" t="s">
        <v>80</v>
      </c>
      <c r="D45" s="80" t="s">
        <v>79</v>
      </c>
      <c r="E45" s="81" t="s">
        <v>110</v>
      </c>
      <c r="F45" s="81" t="s">
        <v>20</v>
      </c>
      <c r="G45" s="81">
        <v>1976</v>
      </c>
      <c r="H45" s="82" t="s">
        <v>89</v>
      </c>
      <c r="I45" s="83" t="str">
        <f>IF(F45="m",IF($G$1-$G45&lt;=19,"JM",IF($G$1-$G45&lt;=39,"A",IF($G$1-$G45&lt;=49,"B",IF($G$1-$G45&lt;=59,"C",IF($G$1-$G45&lt;=69,"D","E"))))),IF($G$1-$G45&lt;=19,"JŽ",IF($G$1-$G45&lt;=39,"F",IF($G$1-$G45&lt;=49,"G",IF($G$1-$G45&lt;=59,"H","I")))))</f>
        <v>G</v>
      </c>
      <c r="J45" s="83">
        <f>COUNTIF(I$7:I45,I45)</f>
        <v>1</v>
      </c>
      <c r="K45" s="84">
        <v>115625</v>
      </c>
      <c r="L45" s="81" t="s">
        <v>90</v>
      </c>
      <c r="M45" s="85">
        <v>0.034131944444444444</v>
      </c>
    </row>
    <row r="46" spans="1:13" s="61" customFormat="1" ht="18" customHeight="1" thickBot="1">
      <c r="A46" s="94">
        <v>2</v>
      </c>
      <c r="B46" s="95">
        <v>42</v>
      </c>
      <c r="C46" s="96" t="s">
        <v>78</v>
      </c>
      <c r="D46" s="96" t="s">
        <v>77</v>
      </c>
      <c r="E46" s="97" t="s">
        <v>110</v>
      </c>
      <c r="F46" s="97" t="s">
        <v>20</v>
      </c>
      <c r="G46" s="97">
        <v>1975</v>
      </c>
      <c r="H46" s="98" t="s">
        <v>91</v>
      </c>
      <c r="I46" s="99" t="str">
        <f>IF(F46="m",IF($G$1-$G46&lt;=19,"JM",IF($G$1-$G46&lt;=39,"A",IF($G$1-$G46&lt;=49,"B",IF($G$1-$G46&lt;=59,"C",IF($G$1-$G46&lt;=69,"D","E"))))),IF($G$1-$G46&lt;=19,"JŽ",IF($G$1-$G46&lt;=39,"F",IF($G$1-$G46&lt;=49,"G",IF($G$1-$G46&lt;=59,"H","I")))))</f>
        <v>G</v>
      </c>
      <c r="J46" s="99">
        <f>COUNTIF(I$7:I46,I46)</f>
        <v>2</v>
      </c>
      <c r="K46" s="100">
        <v>115407</v>
      </c>
      <c r="L46" s="97" t="s">
        <v>92</v>
      </c>
      <c r="M46" s="101">
        <v>0.04128472222222222</v>
      </c>
    </row>
    <row r="47" spans="1:13" s="1" customFormat="1" ht="18" customHeight="1" thickBot="1">
      <c r="A47" s="121" t="s">
        <v>118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3"/>
    </row>
    <row r="48" spans="1:13" s="52" customFormat="1" ht="18" customHeight="1">
      <c r="A48" s="78">
        <v>1</v>
      </c>
      <c r="B48" s="79">
        <v>28</v>
      </c>
      <c r="C48" s="80" t="s">
        <v>16</v>
      </c>
      <c r="D48" s="80" t="s">
        <v>17</v>
      </c>
      <c r="E48" s="81" t="s">
        <v>110</v>
      </c>
      <c r="F48" s="81" t="s">
        <v>20</v>
      </c>
      <c r="G48" s="81">
        <v>1957</v>
      </c>
      <c r="H48" s="82" t="s">
        <v>106</v>
      </c>
      <c r="I48" s="83" t="str">
        <f>IF(F48="m",IF($G$1-$G48&lt;=19,"JM",IF($G$1-$G48&lt;=39,"A",IF($G$1-$G48&lt;=49,"B",IF($G$1-$G48&lt;=59,"C",IF($G$1-$G48&lt;=69,"D","E"))))),IF($G$1-$G48&lt;=19,"JŽ",IF($G$1-$G48&lt;=39,"F",IF($G$1-$G48&lt;=49,"G",IF($G$1-$G48&lt;=59,"H","I")))))</f>
        <v>I</v>
      </c>
      <c r="J48" s="83">
        <f>COUNTIF(I$7:I48,I48)</f>
        <v>1</v>
      </c>
      <c r="K48" s="84" t="s">
        <v>114</v>
      </c>
      <c r="L48" s="81" t="s">
        <v>106</v>
      </c>
      <c r="M48" s="85">
        <v>0.038738425925925926</v>
      </c>
    </row>
    <row r="50" spans="1:13" s="22" customFormat="1" ht="15">
      <c r="A50" s="23" t="s">
        <v>111</v>
      </c>
      <c r="B50" s="27"/>
      <c r="C50" s="23"/>
      <c r="D50" s="23"/>
      <c r="E50" s="4"/>
      <c r="F50" s="23"/>
      <c r="G50" s="23"/>
      <c r="H50" s="6"/>
      <c r="I50" s="4"/>
      <c r="J50" s="4"/>
      <c r="K50" s="4"/>
      <c r="L50" s="4"/>
      <c r="M50" s="7"/>
    </row>
    <row r="51" spans="1:13" s="22" customFormat="1" ht="12.75">
      <c r="A51" s="111" t="s">
        <v>27</v>
      </c>
      <c r="B51" s="111"/>
      <c r="C51" s="111"/>
      <c r="D51" s="111"/>
      <c r="E51" s="111"/>
      <c r="F51" s="111"/>
      <c r="G51" s="111"/>
      <c r="H51" s="6"/>
      <c r="I51" s="4"/>
      <c r="J51" s="4"/>
      <c r="K51" s="4"/>
      <c r="L51" s="4"/>
      <c r="M51" s="7"/>
    </row>
  </sheetData>
  <sheetProtection/>
  <mergeCells count="11">
    <mergeCell ref="A27:M27"/>
    <mergeCell ref="A2:M2"/>
    <mergeCell ref="A3:M3"/>
    <mergeCell ref="A4:C4"/>
    <mergeCell ref="A51:G51"/>
    <mergeCell ref="A6:M6"/>
    <mergeCell ref="A13:M13"/>
    <mergeCell ref="A47:M47"/>
    <mergeCell ref="A44:M44"/>
    <mergeCell ref="A41:M41"/>
    <mergeCell ref="A34:M34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sci2661</dc:creator>
  <cp:keywords/>
  <dc:description/>
  <cp:lastModifiedBy>pc</cp:lastModifiedBy>
  <cp:lastPrinted>2023-09-09T08:38:29Z</cp:lastPrinted>
  <dcterms:created xsi:type="dcterms:W3CDTF">2014-09-02T06:27:35Z</dcterms:created>
  <dcterms:modified xsi:type="dcterms:W3CDTF">2023-09-09T09:46:15Z</dcterms:modified>
  <cp:category/>
  <cp:version/>
  <cp:contentType/>
  <cp:contentStatus/>
</cp:coreProperties>
</file>